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. INPUTAN CRM\"/>
    </mc:Choice>
  </mc:AlternateContent>
  <xr:revisionPtr revIDLastSave="0" documentId="8_{A9409240-901F-4841-B412-5158BFF90CBB}" xr6:coauthVersionLast="47" xr6:coauthVersionMax="47" xr10:uidLastSave="{00000000-0000-0000-0000-000000000000}"/>
  <bookViews>
    <workbookView xWindow="-108" yWindow="-108" windowWidth="23256" windowHeight="12456" xr2:uid="{30813B79-4E02-4D80-98AE-9D8F82862539}"/>
  </bookViews>
  <sheets>
    <sheet name="REKA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64" i="1" l="1"/>
  <c r="BD464" i="1" s="1"/>
  <c r="AS464" i="1"/>
  <c r="AU464" i="1" s="1"/>
  <c r="AL464" i="1"/>
  <c r="AN464" i="1" s="1"/>
  <c r="AE464" i="1"/>
  <c r="AG464" i="1" s="1"/>
  <c r="Z464" i="1"/>
  <c r="X464" i="1"/>
  <c r="Q464" i="1"/>
  <c r="S464" i="1" s="1"/>
  <c r="J464" i="1"/>
  <c r="L464" i="1" s="1"/>
  <c r="AZ463" i="1"/>
  <c r="BD463" i="1" s="1"/>
  <c r="AU463" i="1"/>
  <c r="AS463" i="1"/>
  <c r="AL463" i="1"/>
  <c r="AN463" i="1" s="1"/>
  <c r="AE463" i="1"/>
  <c r="AG463" i="1" s="1"/>
  <c r="X463" i="1"/>
  <c r="Z463" i="1" s="1"/>
  <c r="Q463" i="1"/>
  <c r="S463" i="1" s="1"/>
  <c r="J463" i="1"/>
  <c r="L463" i="1" s="1"/>
  <c r="BD462" i="1"/>
  <c r="AZ462" i="1"/>
  <c r="AS462" i="1"/>
  <c r="AU462" i="1" s="1"/>
  <c r="AN462" i="1"/>
  <c r="AL462" i="1"/>
  <c r="AE462" i="1"/>
  <c r="AG462" i="1" s="1"/>
  <c r="X462" i="1"/>
  <c r="Z462" i="1" s="1"/>
  <c r="Q462" i="1"/>
  <c r="S462" i="1" s="1"/>
  <c r="J462" i="1"/>
  <c r="L462" i="1" s="1"/>
  <c r="AZ460" i="1"/>
  <c r="BD460" i="1" s="1"/>
  <c r="AU460" i="1"/>
  <c r="AS460" i="1"/>
  <c r="AL460" i="1"/>
  <c r="AN460" i="1" s="1"/>
  <c r="AG460" i="1"/>
  <c r="AE460" i="1"/>
  <c r="X460" i="1"/>
  <c r="Z460" i="1" s="1"/>
  <c r="Q460" i="1"/>
  <c r="S460" i="1" s="1"/>
  <c r="J460" i="1"/>
  <c r="L460" i="1" s="1"/>
  <c r="AZ459" i="1"/>
  <c r="BD459" i="1" s="1"/>
  <c r="AS459" i="1"/>
  <c r="AU459" i="1" s="1"/>
  <c r="AN459" i="1"/>
  <c r="AL459" i="1"/>
  <c r="AE459" i="1"/>
  <c r="AG459" i="1" s="1"/>
  <c r="Z459" i="1"/>
  <c r="X459" i="1"/>
  <c r="Q459" i="1"/>
  <c r="S459" i="1" s="1"/>
  <c r="J459" i="1"/>
  <c r="L459" i="1" s="1"/>
  <c r="AZ458" i="1"/>
  <c r="BD458" i="1" s="1"/>
  <c r="AS458" i="1"/>
  <c r="AU458" i="1" s="1"/>
  <c r="AL458" i="1"/>
  <c r="AN458" i="1" s="1"/>
  <c r="AG458" i="1"/>
  <c r="AE458" i="1"/>
  <c r="X458" i="1"/>
  <c r="Z458" i="1" s="1"/>
  <c r="S458" i="1"/>
  <c r="Q458" i="1"/>
  <c r="J458" i="1"/>
  <c r="L458" i="1" s="1"/>
  <c r="AZ457" i="1"/>
  <c r="BD457" i="1" s="1"/>
  <c r="AS457" i="1"/>
  <c r="AU457" i="1" s="1"/>
  <c r="AL457" i="1"/>
  <c r="AN457" i="1" s="1"/>
  <c r="AE457" i="1"/>
  <c r="AG457" i="1" s="1"/>
  <c r="Z457" i="1"/>
  <c r="X457" i="1"/>
  <c r="Q457" i="1"/>
  <c r="S457" i="1" s="1"/>
  <c r="L457" i="1"/>
  <c r="J457" i="1"/>
  <c r="AZ456" i="1"/>
  <c r="BD456" i="1" s="1"/>
  <c r="AS456" i="1"/>
  <c r="AU456" i="1" s="1"/>
  <c r="AL456" i="1"/>
  <c r="AN456" i="1" s="1"/>
  <c r="AE456" i="1"/>
  <c r="AG456" i="1" s="1"/>
  <c r="X456" i="1"/>
  <c r="Z456" i="1" s="1"/>
  <c r="S456" i="1"/>
  <c r="Q456" i="1"/>
  <c r="J456" i="1"/>
  <c r="L456" i="1" s="1"/>
  <c r="BD455" i="1"/>
  <c r="AZ455" i="1"/>
  <c r="AS455" i="1"/>
  <c r="AU455" i="1" s="1"/>
  <c r="AL455" i="1"/>
  <c r="AN455" i="1" s="1"/>
  <c r="AE455" i="1"/>
  <c r="AG455" i="1" s="1"/>
  <c r="X455" i="1"/>
  <c r="Z455" i="1" s="1"/>
  <c r="Q455" i="1"/>
  <c r="S455" i="1" s="1"/>
  <c r="L455" i="1"/>
  <c r="J455" i="1"/>
  <c r="AZ454" i="1"/>
  <c r="BD454" i="1" s="1"/>
  <c r="AU454" i="1"/>
  <c r="AS454" i="1"/>
  <c r="AL454" i="1"/>
  <c r="AN454" i="1" s="1"/>
  <c r="AE454" i="1"/>
  <c r="AG454" i="1" s="1"/>
  <c r="X454" i="1"/>
  <c r="Z454" i="1" s="1"/>
  <c r="Q454" i="1"/>
  <c r="S454" i="1" s="1"/>
  <c r="J454" i="1"/>
  <c r="L454" i="1" s="1"/>
  <c r="BD452" i="1"/>
  <c r="AZ452" i="1"/>
  <c r="AS452" i="1"/>
  <c r="AU452" i="1" s="1"/>
  <c r="AN452" i="1"/>
  <c r="AL452" i="1"/>
  <c r="AE452" i="1"/>
  <c r="AG452" i="1" s="1"/>
  <c r="X452" i="1"/>
  <c r="Z452" i="1" s="1"/>
  <c r="Q452" i="1"/>
  <c r="S452" i="1" s="1"/>
  <c r="J452" i="1"/>
  <c r="L452" i="1" s="1"/>
  <c r="AZ451" i="1"/>
  <c r="BD451" i="1" s="1"/>
  <c r="AU451" i="1"/>
  <c r="AS451" i="1"/>
  <c r="AL451" i="1"/>
  <c r="AN451" i="1" s="1"/>
  <c r="AG451" i="1"/>
  <c r="AE451" i="1"/>
  <c r="X451" i="1"/>
  <c r="Z451" i="1" s="1"/>
  <c r="Q451" i="1"/>
  <c r="S451" i="1" s="1"/>
  <c r="J451" i="1"/>
  <c r="L451" i="1" s="1"/>
  <c r="AZ450" i="1"/>
  <c r="BD450" i="1" s="1"/>
  <c r="AS450" i="1"/>
  <c r="AU450" i="1" s="1"/>
  <c r="AN450" i="1"/>
  <c r="AL450" i="1"/>
  <c r="AE450" i="1"/>
  <c r="AG450" i="1" s="1"/>
  <c r="Z450" i="1"/>
  <c r="X450" i="1"/>
  <c r="Q450" i="1"/>
  <c r="S450" i="1" s="1"/>
  <c r="J450" i="1"/>
  <c r="L450" i="1" s="1"/>
  <c r="AZ449" i="1"/>
  <c r="BD449" i="1" s="1"/>
  <c r="AS449" i="1"/>
  <c r="AU449" i="1" s="1"/>
  <c r="AL449" i="1"/>
  <c r="AN449" i="1" s="1"/>
  <c r="AG449" i="1"/>
  <c r="AE449" i="1"/>
  <c r="X449" i="1"/>
  <c r="Z449" i="1" s="1"/>
  <c r="S449" i="1"/>
  <c r="Q449" i="1"/>
  <c r="J449" i="1"/>
  <c r="L449" i="1" s="1"/>
  <c r="AZ448" i="1"/>
  <c r="BD448" i="1" s="1"/>
  <c r="AS448" i="1"/>
  <c r="AU448" i="1" s="1"/>
  <c r="AL448" i="1"/>
  <c r="AN448" i="1" s="1"/>
  <c r="AE448" i="1"/>
  <c r="AG448" i="1" s="1"/>
  <c r="Z448" i="1"/>
  <c r="X448" i="1"/>
  <c r="Q448" i="1"/>
  <c r="S448" i="1" s="1"/>
  <c r="L448" i="1"/>
  <c r="J448" i="1"/>
  <c r="AZ447" i="1"/>
  <c r="BD447" i="1" s="1"/>
  <c r="AS447" i="1"/>
  <c r="AU447" i="1" s="1"/>
  <c r="AL447" i="1"/>
  <c r="AN447" i="1" s="1"/>
  <c r="AE447" i="1"/>
  <c r="AG447" i="1" s="1"/>
  <c r="X447" i="1"/>
  <c r="Z447" i="1" s="1"/>
  <c r="S447" i="1"/>
  <c r="Q447" i="1"/>
  <c r="J447" i="1"/>
  <c r="L447" i="1" s="1"/>
  <c r="BD446" i="1"/>
  <c r="AZ446" i="1"/>
  <c r="AS446" i="1"/>
  <c r="AU446" i="1" s="1"/>
  <c r="AL446" i="1"/>
  <c r="AN446" i="1" s="1"/>
  <c r="AE446" i="1"/>
  <c r="AG446" i="1" s="1"/>
  <c r="X446" i="1"/>
  <c r="Z446" i="1" s="1"/>
  <c r="Q446" i="1"/>
  <c r="S446" i="1" s="1"/>
  <c r="L446" i="1"/>
  <c r="J446" i="1"/>
  <c r="AZ445" i="1"/>
  <c r="BD445" i="1" s="1"/>
  <c r="AU445" i="1"/>
  <c r="AS445" i="1"/>
  <c r="AL445" i="1"/>
  <c r="AN445" i="1" s="1"/>
  <c r="AE445" i="1"/>
  <c r="AG445" i="1" s="1"/>
  <c r="X445" i="1"/>
  <c r="Z445" i="1" s="1"/>
  <c r="Q445" i="1"/>
  <c r="S445" i="1" s="1"/>
  <c r="J445" i="1"/>
  <c r="L445" i="1" s="1"/>
  <c r="BD444" i="1"/>
  <c r="AZ444" i="1"/>
  <c r="AS444" i="1"/>
  <c r="AU444" i="1" s="1"/>
  <c r="AN444" i="1"/>
  <c r="AL444" i="1"/>
  <c r="AE444" i="1"/>
  <c r="AG444" i="1" s="1"/>
  <c r="X444" i="1"/>
  <c r="Z444" i="1" s="1"/>
  <c r="Q444" i="1"/>
  <c r="S444" i="1" s="1"/>
  <c r="J444" i="1"/>
  <c r="L444" i="1" s="1"/>
  <c r="AZ443" i="1"/>
  <c r="BD443" i="1" s="1"/>
  <c r="AU443" i="1"/>
  <c r="AS443" i="1"/>
  <c r="AL443" i="1"/>
  <c r="AN443" i="1" s="1"/>
  <c r="AG443" i="1"/>
  <c r="AE443" i="1"/>
  <c r="X443" i="1"/>
  <c r="Z443" i="1" s="1"/>
  <c r="Q443" i="1"/>
  <c r="S443" i="1" s="1"/>
  <c r="J443" i="1"/>
  <c r="L443" i="1" s="1"/>
  <c r="AZ442" i="1"/>
  <c r="BD442" i="1" s="1"/>
  <c r="AS442" i="1"/>
  <c r="AU442" i="1" s="1"/>
  <c r="AN442" i="1"/>
  <c r="AL442" i="1"/>
  <c r="AE442" i="1"/>
  <c r="AG442" i="1" s="1"/>
  <c r="Z442" i="1"/>
  <c r="X442" i="1"/>
  <c r="Q442" i="1"/>
  <c r="S442" i="1" s="1"/>
  <c r="J442" i="1"/>
  <c r="L442" i="1" s="1"/>
  <c r="AZ441" i="1"/>
  <c r="BD441" i="1" s="1"/>
  <c r="AS441" i="1"/>
  <c r="AU441" i="1" s="1"/>
  <c r="AL441" i="1"/>
  <c r="AN441" i="1" s="1"/>
  <c r="AG441" i="1"/>
  <c r="AE441" i="1"/>
  <c r="X441" i="1"/>
  <c r="Z441" i="1" s="1"/>
  <c r="S441" i="1"/>
  <c r="Q441" i="1"/>
  <c r="J441" i="1"/>
  <c r="L441" i="1" s="1"/>
  <c r="AZ440" i="1"/>
  <c r="BD440" i="1" s="1"/>
  <c r="AS440" i="1"/>
  <c r="AU440" i="1" s="1"/>
  <c r="AL440" i="1"/>
  <c r="AN440" i="1" s="1"/>
  <c r="AE440" i="1"/>
  <c r="AG440" i="1" s="1"/>
  <c r="Z440" i="1"/>
  <c r="X440" i="1"/>
  <c r="Q440" i="1"/>
  <c r="S440" i="1" s="1"/>
  <c r="L440" i="1"/>
  <c r="J440" i="1"/>
  <c r="AZ439" i="1"/>
  <c r="BD439" i="1" s="1"/>
  <c r="AS439" i="1"/>
  <c r="AU439" i="1" s="1"/>
  <c r="AL439" i="1"/>
  <c r="AN439" i="1" s="1"/>
  <c r="AE439" i="1"/>
  <c r="AG439" i="1" s="1"/>
  <c r="X439" i="1"/>
  <c r="Z439" i="1" s="1"/>
  <c r="S439" i="1"/>
  <c r="Q439" i="1"/>
  <c r="J439" i="1"/>
  <c r="L439" i="1" s="1"/>
  <c r="BD438" i="1"/>
  <c r="AZ438" i="1"/>
  <c r="AS438" i="1"/>
  <c r="AU438" i="1" s="1"/>
  <c r="AL438" i="1"/>
  <c r="AN438" i="1" s="1"/>
  <c r="AG438" i="1"/>
  <c r="AE438" i="1"/>
  <c r="X438" i="1"/>
  <c r="Z438" i="1" s="1"/>
  <c r="S438" i="1"/>
  <c r="Q438" i="1"/>
  <c r="J438" i="1"/>
  <c r="L438" i="1" s="1"/>
  <c r="BD437" i="1"/>
  <c r="AZ437" i="1"/>
  <c r="AS437" i="1"/>
  <c r="AU437" i="1" s="1"/>
  <c r="AN437" i="1"/>
  <c r="AL437" i="1"/>
  <c r="AE437" i="1"/>
  <c r="AG437" i="1" s="1"/>
  <c r="Z437" i="1"/>
  <c r="X437" i="1"/>
  <c r="Q437" i="1"/>
  <c r="S437" i="1" s="1"/>
  <c r="L437" i="1"/>
  <c r="J437" i="1"/>
  <c r="AZ436" i="1"/>
  <c r="BD436" i="1" s="1"/>
  <c r="AU436" i="1"/>
  <c r="AS436" i="1"/>
  <c r="AL436" i="1"/>
  <c r="AN436" i="1" s="1"/>
  <c r="AG436" i="1"/>
  <c r="AE436" i="1"/>
  <c r="X436" i="1"/>
  <c r="Z436" i="1" s="1"/>
  <c r="S436" i="1"/>
  <c r="Q436" i="1"/>
  <c r="J436" i="1"/>
  <c r="L436" i="1" s="1"/>
  <c r="BD435" i="1"/>
  <c r="AZ435" i="1"/>
  <c r="AS435" i="1"/>
  <c r="AU435" i="1" s="1"/>
  <c r="AN435" i="1"/>
  <c r="AL435" i="1"/>
  <c r="AE435" i="1"/>
  <c r="AG435" i="1" s="1"/>
  <c r="Z435" i="1"/>
  <c r="X435" i="1"/>
  <c r="Q435" i="1"/>
  <c r="S435" i="1" s="1"/>
  <c r="L435" i="1"/>
  <c r="J435" i="1"/>
  <c r="AZ434" i="1"/>
  <c r="BD434" i="1" s="1"/>
  <c r="AU434" i="1"/>
  <c r="AS434" i="1"/>
  <c r="AL434" i="1"/>
  <c r="AN434" i="1" s="1"/>
  <c r="AG434" i="1"/>
  <c r="AE434" i="1"/>
  <c r="X434" i="1"/>
  <c r="Z434" i="1" s="1"/>
  <c r="S434" i="1"/>
  <c r="Q434" i="1"/>
  <c r="J434" i="1"/>
  <c r="L434" i="1" s="1"/>
  <c r="BD433" i="1"/>
  <c r="AZ433" i="1"/>
  <c r="AS433" i="1"/>
  <c r="AU433" i="1" s="1"/>
  <c r="AN433" i="1"/>
  <c r="AL433" i="1"/>
  <c r="AE433" i="1"/>
  <c r="AG433" i="1" s="1"/>
  <c r="Z433" i="1"/>
  <c r="X433" i="1"/>
  <c r="Q433" i="1"/>
  <c r="S433" i="1" s="1"/>
  <c r="L433" i="1"/>
  <c r="J433" i="1"/>
  <c r="AZ432" i="1"/>
  <c r="BD432" i="1" s="1"/>
  <c r="AU432" i="1"/>
  <c r="AS432" i="1"/>
  <c r="AL432" i="1"/>
  <c r="AN432" i="1" s="1"/>
  <c r="AG432" i="1"/>
  <c r="AE432" i="1"/>
  <c r="X432" i="1"/>
  <c r="Z432" i="1" s="1"/>
  <c r="S432" i="1"/>
  <c r="Q432" i="1"/>
  <c r="J432" i="1"/>
  <c r="L432" i="1" s="1"/>
  <c r="BD431" i="1"/>
  <c r="AZ431" i="1"/>
  <c r="AS431" i="1"/>
  <c r="AU431" i="1" s="1"/>
  <c r="AN431" i="1"/>
  <c r="AL431" i="1"/>
  <c r="AE431" i="1"/>
  <c r="AG431" i="1" s="1"/>
  <c r="Z431" i="1"/>
  <c r="X431" i="1"/>
  <c r="Q431" i="1"/>
  <c r="S431" i="1" s="1"/>
  <c r="L431" i="1"/>
  <c r="J431" i="1"/>
  <c r="AZ430" i="1"/>
  <c r="BD430" i="1" s="1"/>
  <c r="AU430" i="1"/>
  <c r="AS430" i="1"/>
  <c r="AL430" i="1"/>
  <c r="AN430" i="1" s="1"/>
  <c r="AG430" i="1"/>
  <c r="AE430" i="1"/>
  <c r="X430" i="1"/>
  <c r="Z430" i="1" s="1"/>
  <c r="S430" i="1"/>
  <c r="Q430" i="1"/>
  <c r="J430" i="1"/>
  <c r="L430" i="1" s="1"/>
  <c r="BD429" i="1"/>
  <c r="AZ429" i="1"/>
  <c r="AS429" i="1"/>
  <c r="AU429" i="1" s="1"/>
  <c r="AN429" i="1"/>
  <c r="AL429" i="1"/>
  <c r="AE429" i="1"/>
  <c r="AG429" i="1" s="1"/>
  <c r="Z429" i="1"/>
  <c r="X429" i="1"/>
  <c r="Q429" i="1"/>
  <c r="S429" i="1" s="1"/>
  <c r="L429" i="1"/>
  <c r="J429" i="1"/>
  <c r="AZ428" i="1"/>
  <c r="BD428" i="1" s="1"/>
  <c r="AU428" i="1"/>
  <c r="AS428" i="1"/>
  <c r="AL428" i="1"/>
  <c r="AN428" i="1" s="1"/>
  <c r="AG428" i="1"/>
  <c r="AE428" i="1"/>
  <c r="X428" i="1"/>
  <c r="Z428" i="1" s="1"/>
  <c r="S428" i="1"/>
  <c r="Q428" i="1"/>
  <c r="J428" i="1"/>
  <c r="L428" i="1" s="1"/>
  <c r="BD427" i="1"/>
  <c r="AZ427" i="1"/>
  <c r="AS427" i="1"/>
  <c r="AU427" i="1" s="1"/>
  <c r="AN427" i="1"/>
  <c r="AL427" i="1"/>
  <c r="AE427" i="1"/>
  <c r="AG427" i="1" s="1"/>
  <c r="Z427" i="1"/>
  <c r="X427" i="1"/>
  <c r="Q427" i="1"/>
  <c r="S427" i="1" s="1"/>
  <c r="L427" i="1"/>
  <c r="J427" i="1"/>
  <c r="AZ426" i="1"/>
  <c r="BD426" i="1" s="1"/>
  <c r="AU426" i="1"/>
  <c r="AS426" i="1"/>
  <c r="AL426" i="1"/>
  <c r="AN426" i="1" s="1"/>
  <c r="AG426" i="1"/>
  <c r="AE426" i="1"/>
  <c r="X426" i="1"/>
  <c r="Z426" i="1" s="1"/>
  <c r="S426" i="1"/>
  <c r="Q426" i="1"/>
  <c r="J426" i="1"/>
  <c r="L426" i="1" s="1"/>
  <c r="BD425" i="1"/>
  <c r="AZ425" i="1"/>
  <c r="AS425" i="1"/>
  <c r="AU425" i="1" s="1"/>
  <c r="AN425" i="1"/>
  <c r="AL425" i="1"/>
  <c r="AE425" i="1"/>
  <c r="AG425" i="1" s="1"/>
  <c r="Z425" i="1"/>
  <c r="X425" i="1"/>
  <c r="Q425" i="1"/>
  <c r="S425" i="1" s="1"/>
  <c r="L425" i="1"/>
  <c r="J425" i="1"/>
  <c r="AZ424" i="1"/>
  <c r="BD424" i="1" s="1"/>
  <c r="AU424" i="1"/>
  <c r="AS424" i="1"/>
  <c r="AL424" i="1"/>
  <c r="AN424" i="1" s="1"/>
  <c r="AG424" i="1"/>
  <c r="AE424" i="1"/>
  <c r="X424" i="1"/>
  <c r="Z424" i="1" s="1"/>
  <c r="S424" i="1"/>
  <c r="Q424" i="1"/>
  <c r="J424" i="1"/>
  <c r="L424" i="1" s="1"/>
  <c r="BD423" i="1"/>
  <c r="AZ423" i="1"/>
  <c r="AS423" i="1"/>
  <c r="AU423" i="1" s="1"/>
  <c r="AN423" i="1"/>
  <c r="AL423" i="1"/>
  <c r="AE423" i="1"/>
  <c r="AG423" i="1" s="1"/>
  <c r="Z423" i="1"/>
  <c r="X423" i="1"/>
  <c r="Q423" i="1"/>
  <c r="S423" i="1" s="1"/>
  <c r="L423" i="1"/>
  <c r="J423" i="1"/>
  <c r="AZ422" i="1"/>
  <c r="BD422" i="1" s="1"/>
  <c r="AU422" i="1"/>
  <c r="AS422" i="1"/>
  <c r="AL422" i="1"/>
  <c r="AN422" i="1" s="1"/>
  <c r="AG422" i="1"/>
  <c r="AE422" i="1"/>
  <c r="X422" i="1"/>
  <c r="Z422" i="1" s="1"/>
  <c r="S422" i="1"/>
  <c r="Q422" i="1"/>
  <c r="J422" i="1"/>
  <c r="L422" i="1" s="1"/>
  <c r="BD421" i="1"/>
  <c r="AZ421" i="1"/>
  <c r="AS421" i="1"/>
  <c r="AU421" i="1" s="1"/>
  <c r="AN421" i="1"/>
  <c r="AL421" i="1"/>
  <c r="AE421" i="1"/>
  <c r="AG421" i="1" s="1"/>
  <c r="Z421" i="1"/>
  <c r="X421" i="1"/>
  <c r="Q421" i="1"/>
  <c r="S421" i="1" s="1"/>
  <c r="L421" i="1"/>
  <c r="J421" i="1"/>
  <c r="AZ420" i="1"/>
  <c r="BD420" i="1" s="1"/>
  <c r="AU420" i="1"/>
  <c r="AS420" i="1"/>
  <c r="AL420" i="1"/>
  <c r="AN420" i="1" s="1"/>
  <c r="AG420" i="1"/>
  <c r="AE420" i="1"/>
  <c r="Z420" i="1"/>
  <c r="X420" i="1"/>
  <c r="S420" i="1"/>
  <c r="Q420" i="1"/>
  <c r="L420" i="1"/>
  <c r="J420" i="1"/>
  <c r="BD419" i="1"/>
  <c r="AZ419" i="1"/>
  <c r="AU419" i="1"/>
  <c r="AS419" i="1"/>
  <c r="AN419" i="1"/>
  <c r="AL419" i="1"/>
  <c r="AG419" i="1"/>
  <c r="AE419" i="1"/>
  <c r="Z419" i="1"/>
  <c r="X419" i="1"/>
  <c r="S419" i="1"/>
  <c r="Q419" i="1"/>
  <c r="L419" i="1"/>
  <c r="J419" i="1"/>
  <c r="BD418" i="1"/>
  <c r="AZ418" i="1"/>
  <c r="AU418" i="1"/>
  <c r="AS418" i="1"/>
  <c r="AN418" i="1"/>
  <c r="AL418" i="1"/>
  <c r="AG418" i="1"/>
  <c r="AE418" i="1"/>
  <c r="Z418" i="1"/>
  <c r="X418" i="1"/>
  <c r="S418" i="1"/>
  <c r="Q418" i="1"/>
  <c r="L418" i="1"/>
  <c r="J418" i="1"/>
  <c r="BD417" i="1"/>
  <c r="AZ417" i="1"/>
  <c r="AU417" i="1"/>
  <c r="AS417" i="1"/>
  <c r="AN417" i="1"/>
  <c r="AL417" i="1"/>
  <c r="AG417" i="1"/>
  <c r="AE417" i="1"/>
  <c r="Z417" i="1"/>
  <c r="X417" i="1"/>
  <c r="S417" i="1"/>
  <c r="Q417" i="1"/>
  <c r="L417" i="1"/>
  <c r="J417" i="1"/>
  <c r="BD416" i="1"/>
  <c r="AZ416" i="1"/>
  <c r="AU416" i="1"/>
  <c r="AS416" i="1"/>
  <c r="AN416" i="1"/>
  <c r="AL416" i="1"/>
  <c r="AG416" i="1"/>
  <c r="AE416" i="1"/>
  <c r="Z416" i="1"/>
  <c r="X416" i="1"/>
  <c r="S416" i="1"/>
  <c r="Q416" i="1"/>
  <c r="L416" i="1"/>
  <c r="J416" i="1"/>
  <c r="BD415" i="1"/>
  <c r="AZ415" i="1"/>
  <c r="AU415" i="1"/>
  <c r="AS415" i="1"/>
  <c r="AN415" i="1"/>
  <c r="AL415" i="1"/>
  <c r="AG415" i="1"/>
  <c r="AE415" i="1"/>
  <c r="Z415" i="1"/>
  <c r="X415" i="1"/>
  <c r="S415" i="1"/>
  <c r="Q415" i="1"/>
  <c r="L415" i="1"/>
  <c r="J415" i="1"/>
  <c r="BD413" i="1"/>
  <c r="AZ413" i="1"/>
  <c r="AU413" i="1"/>
  <c r="AS413" i="1"/>
  <c r="AN413" i="1"/>
  <c r="AL413" i="1"/>
  <c r="AG413" i="1"/>
  <c r="AE413" i="1"/>
  <c r="Z413" i="1"/>
  <c r="X413" i="1"/>
  <c r="S413" i="1"/>
  <c r="Q413" i="1"/>
  <c r="L413" i="1"/>
  <c r="J413" i="1"/>
  <c r="BD412" i="1"/>
  <c r="AZ412" i="1"/>
  <c r="AU412" i="1"/>
  <c r="AS412" i="1"/>
  <c r="AN412" i="1"/>
  <c r="AL412" i="1"/>
  <c r="AG412" i="1"/>
  <c r="AE412" i="1"/>
  <c r="Z412" i="1"/>
  <c r="X412" i="1"/>
  <c r="S412" i="1"/>
  <c r="Q412" i="1"/>
  <c r="L412" i="1"/>
  <c r="J412" i="1"/>
  <c r="BD411" i="1"/>
  <c r="AZ411" i="1"/>
  <c r="AU411" i="1"/>
  <c r="AS411" i="1"/>
  <c r="AN411" i="1"/>
  <c r="AL411" i="1"/>
  <c r="AG411" i="1"/>
  <c r="AE411" i="1"/>
  <c r="Z411" i="1"/>
  <c r="X411" i="1"/>
  <c r="S411" i="1"/>
  <c r="Q411" i="1"/>
  <c r="L411" i="1"/>
  <c r="J411" i="1"/>
  <c r="BD410" i="1"/>
  <c r="AZ410" i="1"/>
  <c r="AU410" i="1"/>
  <c r="AS410" i="1"/>
  <c r="AL410" i="1"/>
  <c r="AN410" i="1" s="1"/>
  <c r="AG410" i="1"/>
  <c r="AE410" i="1"/>
  <c r="X410" i="1"/>
  <c r="Z410" i="1" s="1"/>
  <c r="S410" i="1"/>
  <c r="Q410" i="1"/>
  <c r="J410" i="1"/>
  <c r="L410" i="1" s="1"/>
  <c r="AZ409" i="1"/>
  <c r="BD409" i="1" s="1"/>
  <c r="AS409" i="1"/>
  <c r="AU409" i="1" s="1"/>
  <c r="AN409" i="1"/>
  <c r="AL409" i="1"/>
  <c r="AE409" i="1"/>
  <c r="AG409" i="1" s="1"/>
  <c r="X409" i="1"/>
  <c r="Z409" i="1" s="1"/>
  <c r="Q409" i="1"/>
  <c r="S409" i="1" s="1"/>
  <c r="L409" i="1"/>
  <c r="J409" i="1"/>
  <c r="AZ408" i="1"/>
  <c r="BD408" i="1" s="1"/>
  <c r="AS408" i="1"/>
  <c r="AU408" i="1" s="1"/>
  <c r="AL408" i="1"/>
  <c r="AN408" i="1" s="1"/>
  <c r="AG408" i="1"/>
  <c r="AE408" i="1"/>
  <c r="X408" i="1"/>
  <c r="Z408" i="1" s="1"/>
  <c r="Q408" i="1"/>
  <c r="S408" i="1" s="1"/>
  <c r="J408" i="1"/>
  <c r="L408" i="1" s="1"/>
  <c r="BD407" i="1"/>
  <c r="AZ407" i="1"/>
  <c r="AS407" i="1"/>
  <c r="AU407" i="1" s="1"/>
  <c r="AL407" i="1"/>
  <c r="AN407" i="1" s="1"/>
  <c r="AE407" i="1"/>
  <c r="AG407" i="1" s="1"/>
  <c r="Z407" i="1"/>
  <c r="X407" i="1"/>
  <c r="Q407" i="1"/>
  <c r="S407" i="1" s="1"/>
  <c r="J407" i="1"/>
  <c r="L407" i="1" s="1"/>
  <c r="AZ406" i="1"/>
  <c r="BD406" i="1" s="1"/>
  <c r="AU406" i="1"/>
  <c r="AS406" i="1"/>
  <c r="AL406" i="1"/>
  <c r="AN406" i="1" s="1"/>
  <c r="AE406" i="1"/>
  <c r="AG406" i="1" s="1"/>
  <c r="X406" i="1"/>
  <c r="Z406" i="1" s="1"/>
  <c r="S406" i="1"/>
  <c r="Q406" i="1"/>
  <c r="J406" i="1"/>
  <c r="L406" i="1" s="1"/>
  <c r="AZ405" i="1"/>
  <c r="BD405" i="1" s="1"/>
  <c r="AS405" i="1"/>
  <c r="AU405" i="1" s="1"/>
  <c r="AN405" i="1"/>
  <c r="AL405" i="1"/>
  <c r="AE405" i="1"/>
  <c r="AG405" i="1" s="1"/>
  <c r="X405" i="1"/>
  <c r="Z405" i="1" s="1"/>
  <c r="Q405" i="1"/>
  <c r="S405" i="1" s="1"/>
  <c r="L405" i="1"/>
  <c r="J405" i="1"/>
  <c r="AZ404" i="1"/>
  <c r="BD404" i="1" s="1"/>
  <c r="AS404" i="1"/>
  <c r="AU404" i="1" s="1"/>
  <c r="AL404" i="1"/>
  <c r="AN404" i="1" s="1"/>
  <c r="AG404" i="1"/>
  <c r="AE404" i="1"/>
  <c r="X404" i="1"/>
  <c r="Z404" i="1" s="1"/>
  <c r="Q404" i="1"/>
  <c r="S404" i="1" s="1"/>
  <c r="J404" i="1"/>
  <c r="L404" i="1" s="1"/>
  <c r="BD403" i="1"/>
  <c r="AZ403" i="1"/>
  <c r="AS403" i="1"/>
  <c r="AU403" i="1" s="1"/>
  <c r="AL403" i="1"/>
  <c r="AN403" i="1" s="1"/>
  <c r="AE403" i="1"/>
  <c r="AG403" i="1" s="1"/>
  <c r="Z403" i="1"/>
  <c r="X403" i="1"/>
  <c r="Q403" i="1"/>
  <c r="S403" i="1" s="1"/>
  <c r="J403" i="1"/>
  <c r="L403" i="1" s="1"/>
  <c r="AZ402" i="1"/>
  <c r="BD402" i="1" s="1"/>
  <c r="AU402" i="1"/>
  <c r="AS402" i="1"/>
  <c r="AL402" i="1"/>
  <c r="AN402" i="1" s="1"/>
  <c r="AE402" i="1"/>
  <c r="AG402" i="1" s="1"/>
  <c r="X402" i="1"/>
  <c r="Z402" i="1" s="1"/>
  <c r="S402" i="1"/>
  <c r="Q402" i="1"/>
  <c r="J402" i="1"/>
  <c r="L402" i="1" s="1"/>
  <c r="AZ401" i="1"/>
  <c r="BD401" i="1" s="1"/>
  <c r="AS401" i="1"/>
  <c r="AU401" i="1" s="1"/>
  <c r="AN401" i="1"/>
  <c r="AL401" i="1"/>
  <c r="AE401" i="1"/>
  <c r="AG401" i="1" s="1"/>
  <c r="X401" i="1"/>
  <c r="Z401" i="1" s="1"/>
  <c r="Q401" i="1"/>
  <c r="S401" i="1" s="1"/>
  <c r="L401" i="1"/>
  <c r="J401" i="1"/>
  <c r="AZ400" i="1"/>
  <c r="BD400" i="1" s="1"/>
  <c r="AS400" i="1"/>
  <c r="AU400" i="1" s="1"/>
  <c r="AL400" i="1"/>
  <c r="AN400" i="1" s="1"/>
  <c r="AG400" i="1"/>
  <c r="AE400" i="1"/>
  <c r="X400" i="1"/>
  <c r="Z400" i="1" s="1"/>
  <c r="Q400" i="1"/>
  <c r="S400" i="1" s="1"/>
  <c r="J400" i="1"/>
  <c r="L400" i="1" s="1"/>
  <c r="BD399" i="1"/>
  <c r="AZ399" i="1"/>
  <c r="AS399" i="1"/>
  <c r="AU399" i="1" s="1"/>
  <c r="AL399" i="1"/>
  <c r="AN399" i="1" s="1"/>
  <c r="AE399" i="1"/>
  <c r="AG399" i="1" s="1"/>
  <c r="Z399" i="1"/>
  <c r="X399" i="1"/>
  <c r="Q399" i="1"/>
  <c r="S399" i="1" s="1"/>
  <c r="J399" i="1"/>
  <c r="L399" i="1" s="1"/>
  <c r="AZ398" i="1"/>
  <c r="BD398" i="1" s="1"/>
  <c r="AU398" i="1"/>
  <c r="AS398" i="1"/>
  <c r="AL398" i="1"/>
  <c r="AN398" i="1" s="1"/>
  <c r="AE398" i="1"/>
  <c r="AG398" i="1" s="1"/>
  <c r="X398" i="1"/>
  <c r="Z398" i="1" s="1"/>
  <c r="S398" i="1"/>
  <c r="Q398" i="1"/>
  <c r="J398" i="1"/>
  <c r="L398" i="1" s="1"/>
  <c r="AZ397" i="1"/>
  <c r="BD397" i="1" s="1"/>
  <c r="AS397" i="1"/>
  <c r="AU397" i="1" s="1"/>
  <c r="AN397" i="1"/>
  <c r="AL397" i="1"/>
  <c r="AE397" i="1"/>
  <c r="AG397" i="1" s="1"/>
  <c r="X397" i="1"/>
  <c r="Z397" i="1" s="1"/>
  <c r="Q397" i="1"/>
  <c r="S397" i="1" s="1"/>
  <c r="L397" i="1"/>
  <c r="J397" i="1"/>
  <c r="AZ396" i="1"/>
  <c r="BD396" i="1" s="1"/>
  <c r="AS396" i="1"/>
  <c r="AU396" i="1" s="1"/>
  <c r="AL396" i="1"/>
  <c r="AN396" i="1" s="1"/>
  <c r="AG396" i="1"/>
  <c r="AE396" i="1"/>
  <c r="X396" i="1"/>
  <c r="Z396" i="1" s="1"/>
  <c r="Q396" i="1"/>
  <c r="S396" i="1" s="1"/>
  <c r="J396" i="1"/>
  <c r="L396" i="1" s="1"/>
  <c r="BD395" i="1"/>
  <c r="AZ395" i="1"/>
  <c r="AS395" i="1"/>
  <c r="AU395" i="1" s="1"/>
  <c r="AL395" i="1"/>
  <c r="AN395" i="1" s="1"/>
  <c r="AE395" i="1"/>
  <c r="AG395" i="1" s="1"/>
  <c r="Z395" i="1"/>
  <c r="X395" i="1"/>
  <c r="Q395" i="1"/>
  <c r="S395" i="1" s="1"/>
  <c r="J395" i="1"/>
  <c r="L395" i="1" s="1"/>
  <c r="AZ394" i="1"/>
  <c r="BD394" i="1" s="1"/>
  <c r="AU394" i="1"/>
  <c r="AS394" i="1"/>
  <c r="AL394" i="1"/>
  <c r="AN394" i="1" s="1"/>
  <c r="AE394" i="1"/>
  <c r="AG394" i="1" s="1"/>
  <c r="X394" i="1"/>
  <c r="Z394" i="1" s="1"/>
  <c r="S394" i="1"/>
  <c r="Q394" i="1"/>
  <c r="J394" i="1"/>
  <c r="L394" i="1" s="1"/>
  <c r="AZ393" i="1"/>
  <c r="BD393" i="1" s="1"/>
  <c r="AS393" i="1"/>
  <c r="AU393" i="1" s="1"/>
  <c r="AN393" i="1"/>
  <c r="AL393" i="1"/>
  <c r="AE393" i="1"/>
  <c r="AG393" i="1" s="1"/>
  <c r="X393" i="1"/>
  <c r="Z393" i="1" s="1"/>
  <c r="Q393" i="1"/>
  <c r="S393" i="1" s="1"/>
  <c r="L393" i="1"/>
  <c r="J393" i="1"/>
  <c r="AZ392" i="1"/>
  <c r="BD392" i="1" s="1"/>
  <c r="AS392" i="1"/>
  <c r="AU392" i="1" s="1"/>
  <c r="AL392" i="1"/>
  <c r="AN392" i="1" s="1"/>
  <c r="AG392" i="1"/>
  <c r="AE392" i="1"/>
  <c r="X392" i="1"/>
  <c r="Z392" i="1" s="1"/>
  <c r="Q392" i="1"/>
  <c r="S392" i="1" s="1"/>
  <c r="J392" i="1"/>
  <c r="L392" i="1" s="1"/>
  <c r="BD391" i="1"/>
  <c r="AZ391" i="1"/>
  <c r="AS391" i="1"/>
  <c r="AU391" i="1" s="1"/>
  <c r="AL391" i="1"/>
  <c r="AN391" i="1" s="1"/>
  <c r="AE391" i="1"/>
  <c r="AG391" i="1" s="1"/>
  <c r="Z391" i="1"/>
  <c r="X391" i="1"/>
  <c r="Q391" i="1"/>
  <c r="S391" i="1" s="1"/>
  <c r="J391" i="1"/>
  <c r="L391" i="1" s="1"/>
  <c r="AZ389" i="1"/>
  <c r="BD389" i="1" s="1"/>
  <c r="AU389" i="1"/>
  <c r="AS389" i="1"/>
  <c r="AL389" i="1"/>
  <c r="AN389" i="1" s="1"/>
  <c r="AE389" i="1"/>
  <c r="AG389" i="1" s="1"/>
  <c r="X389" i="1"/>
  <c r="Z389" i="1" s="1"/>
  <c r="S389" i="1"/>
  <c r="Q389" i="1"/>
  <c r="J389" i="1"/>
  <c r="L389" i="1" s="1"/>
  <c r="AZ388" i="1"/>
  <c r="BD388" i="1" s="1"/>
  <c r="AS388" i="1"/>
  <c r="AU388" i="1" s="1"/>
  <c r="AN388" i="1"/>
  <c r="AL388" i="1"/>
  <c r="AE388" i="1"/>
  <c r="AG388" i="1" s="1"/>
  <c r="X388" i="1"/>
  <c r="Z388" i="1" s="1"/>
  <c r="Q388" i="1"/>
  <c r="S388" i="1" s="1"/>
  <c r="L388" i="1"/>
  <c r="J388" i="1"/>
  <c r="AZ387" i="1"/>
  <c r="BD387" i="1" s="1"/>
  <c r="AS387" i="1"/>
  <c r="AU387" i="1" s="1"/>
  <c r="AL387" i="1"/>
  <c r="AN387" i="1" s="1"/>
  <c r="AG387" i="1"/>
  <c r="AE387" i="1"/>
  <c r="X387" i="1"/>
  <c r="Z387" i="1" s="1"/>
  <c r="Q387" i="1"/>
  <c r="S387" i="1" s="1"/>
  <c r="J387" i="1"/>
  <c r="L387" i="1" s="1"/>
  <c r="BD386" i="1"/>
  <c r="AZ386" i="1"/>
  <c r="AS386" i="1"/>
  <c r="AU386" i="1" s="1"/>
  <c r="AL386" i="1"/>
  <c r="AN386" i="1" s="1"/>
  <c r="AE386" i="1"/>
  <c r="AG386" i="1" s="1"/>
  <c r="Z386" i="1"/>
  <c r="X386" i="1"/>
  <c r="Q386" i="1"/>
  <c r="S386" i="1" s="1"/>
  <c r="J386" i="1"/>
  <c r="L386" i="1" s="1"/>
  <c r="AZ385" i="1"/>
  <c r="BD385" i="1" s="1"/>
  <c r="AU385" i="1"/>
  <c r="AS385" i="1"/>
  <c r="AL385" i="1"/>
  <c r="AN385" i="1" s="1"/>
  <c r="AE385" i="1"/>
  <c r="AG385" i="1" s="1"/>
  <c r="X385" i="1"/>
  <c r="Z385" i="1" s="1"/>
  <c r="S385" i="1"/>
  <c r="Q385" i="1"/>
  <c r="J385" i="1"/>
  <c r="L385" i="1" s="1"/>
  <c r="AZ384" i="1"/>
  <c r="BD384" i="1" s="1"/>
  <c r="AS384" i="1"/>
  <c r="AU384" i="1" s="1"/>
  <c r="AN384" i="1"/>
  <c r="AL384" i="1"/>
  <c r="AE384" i="1"/>
  <c r="AG384" i="1" s="1"/>
  <c r="X384" i="1"/>
  <c r="Z384" i="1" s="1"/>
  <c r="Q384" i="1"/>
  <c r="S384" i="1" s="1"/>
  <c r="L384" i="1"/>
  <c r="J384" i="1"/>
  <c r="AZ383" i="1"/>
  <c r="BD383" i="1" s="1"/>
  <c r="AS383" i="1"/>
  <c r="AU383" i="1" s="1"/>
  <c r="AL383" i="1"/>
  <c r="AN383" i="1" s="1"/>
  <c r="AG383" i="1"/>
  <c r="AE383" i="1"/>
  <c r="X383" i="1"/>
  <c r="Z383" i="1" s="1"/>
  <c r="Q383" i="1"/>
  <c r="S383" i="1" s="1"/>
  <c r="J383" i="1"/>
  <c r="L383" i="1" s="1"/>
  <c r="BD382" i="1"/>
  <c r="AZ382" i="1"/>
  <c r="AS382" i="1"/>
  <c r="AU382" i="1" s="1"/>
  <c r="AL382" i="1"/>
  <c r="AN382" i="1" s="1"/>
  <c r="AE382" i="1"/>
  <c r="AG382" i="1" s="1"/>
  <c r="Z382" i="1"/>
  <c r="X382" i="1"/>
  <c r="Q382" i="1"/>
  <c r="S382" i="1" s="1"/>
  <c r="J382" i="1"/>
  <c r="L382" i="1" s="1"/>
  <c r="AZ381" i="1"/>
  <c r="BD381" i="1" s="1"/>
  <c r="AU381" i="1"/>
  <c r="AS381" i="1"/>
  <c r="AL381" i="1"/>
  <c r="AN381" i="1" s="1"/>
  <c r="AE381" i="1"/>
  <c r="AG381" i="1" s="1"/>
  <c r="X381" i="1"/>
  <c r="Z381" i="1" s="1"/>
  <c r="S381" i="1"/>
  <c r="Q381" i="1"/>
  <c r="J381" i="1"/>
  <c r="L381" i="1" s="1"/>
  <c r="AZ380" i="1"/>
  <c r="BD380" i="1" s="1"/>
  <c r="AS380" i="1"/>
  <c r="AU380" i="1" s="1"/>
  <c r="AN380" i="1"/>
  <c r="AL380" i="1"/>
  <c r="AE380" i="1"/>
  <c r="AG380" i="1" s="1"/>
  <c r="X380" i="1"/>
  <c r="Z380" i="1" s="1"/>
  <c r="Q380" i="1"/>
  <c r="S380" i="1" s="1"/>
  <c r="L380" i="1"/>
  <c r="J380" i="1"/>
  <c r="AZ379" i="1"/>
  <c r="BD379" i="1" s="1"/>
  <c r="AS379" i="1"/>
  <c r="AU379" i="1" s="1"/>
  <c r="AL379" i="1"/>
  <c r="AN379" i="1" s="1"/>
  <c r="AG379" i="1"/>
  <c r="AE379" i="1"/>
  <c r="X379" i="1"/>
  <c r="Z379" i="1" s="1"/>
  <c r="Q379" i="1"/>
  <c r="S379" i="1" s="1"/>
  <c r="J379" i="1"/>
  <c r="L379" i="1" s="1"/>
  <c r="BD378" i="1"/>
  <c r="AZ378" i="1"/>
  <c r="AS378" i="1"/>
  <c r="AU378" i="1" s="1"/>
  <c r="AL378" i="1"/>
  <c r="AN378" i="1" s="1"/>
  <c r="AE378" i="1"/>
  <c r="AG378" i="1" s="1"/>
  <c r="Z378" i="1"/>
  <c r="X378" i="1"/>
  <c r="Q378" i="1"/>
  <c r="S378" i="1" s="1"/>
  <c r="J378" i="1"/>
  <c r="L378" i="1" s="1"/>
  <c r="AZ377" i="1"/>
  <c r="BD377" i="1" s="1"/>
  <c r="AU377" i="1"/>
  <c r="AS377" i="1"/>
  <c r="AL377" i="1"/>
  <c r="AN377" i="1" s="1"/>
  <c r="AE377" i="1"/>
  <c r="AG377" i="1" s="1"/>
  <c r="X377" i="1"/>
  <c r="Z377" i="1" s="1"/>
  <c r="S377" i="1"/>
  <c r="Q377" i="1"/>
  <c r="J377" i="1"/>
  <c r="L377" i="1" s="1"/>
  <c r="AZ376" i="1"/>
  <c r="BD376" i="1" s="1"/>
  <c r="AS376" i="1"/>
  <c r="AU376" i="1" s="1"/>
  <c r="AN376" i="1"/>
  <c r="AL376" i="1"/>
  <c r="AE376" i="1"/>
  <c r="AG376" i="1" s="1"/>
  <c r="X376" i="1"/>
  <c r="Z376" i="1" s="1"/>
  <c r="Q376" i="1"/>
  <c r="S376" i="1" s="1"/>
  <c r="L376" i="1"/>
  <c r="J376" i="1"/>
  <c r="AZ375" i="1"/>
  <c r="BD375" i="1" s="1"/>
  <c r="AS375" i="1"/>
  <c r="AU375" i="1" s="1"/>
  <c r="AL375" i="1"/>
  <c r="AN375" i="1" s="1"/>
  <c r="AG375" i="1"/>
  <c r="AE375" i="1"/>
  <c r="X375" i="1"/>
  <c r="Z375" i="1" s="1"/>
  <c r="Q375" i="1"/>
  <c r="S375" i="1" s="1"/>
  <c r="J375" i="1"/>
  <c r="L375" i="1" s="1"/>
  <c r="BD374" i="1"/>
  <c r="AZ374" i="1"/>
  <c r="AS374" i="1"/>
  <c r="AU374" i="1" s="1"/>
  <c r="AL374" i="1"/>
  <c r="AN374" i="1" s="1"/>
  <c r="AE374" i="1"/>
  <c r="AG374" i="1" s="1"/>
  <c r="Z374" i="1"/>
  <c r="X374" i="1"/>
  <c r="Q374" i="1"/>
  <c r="S374" i="1" s="1"/>
  <c r="J374" i="1"/>
  <c r="L374" i="1" s="1"/>
  <c r="AZ373" i="1"/>
  <c r="BD373" i="1" s="1"/>
  <c r="AU373" i="1"/>
  <c r="AS373" i="1"/>
  <c r="AL373" i="1"/>
  <c r="AN373" i="1" s="1"/>
  <c r="AE373" i="1"/>
  <c r="AG373" i="1" s="1"/>
  <c r="X373" i="1"/>
  <c r="Z373" i="1" s="1"/>
  <c r="S373" i="1"/>
  <c r="Q373" i="1"/>
  <c r="J373" i="1"/>
  <c r="L373" i="1" s="1"/>
  <c r="AZ372" i="1"/>
  <c r="BD372" i="1" s="1"/>
  <c r="AS372" i="1"/>
  <c r="AU372" i="1" s="1"/>
  <c r="AN372" i="1"/>
  <c r="AL372" i="1"/>
  <c r="AE372" i="1"/>
  <c r="AG372" i="1" s="1"/>
  <c r="X372" i="1"/>
  <c r="Z372" i="1" s="1"/>
  <c r="Q372" i="1"/>
  <c r="S372" i="1" s="1"/>
  <c r="L372" i="1"/>
  <c r="J372" i="1"/>
  <c r="AZ371" i="1"/>
  <c r="BD371" i="1" s="1"/>
  <c r="AS371" i="1"/>
  <c r="AU371" i="1" s="1"/>
  <c r="AL371" i="1"/>
  <c r="AN371" i="1" s="1"/>
  <c r="AG371" i="1"/>
  <c r="AE371" i="1"/>
  <c r="X371" i="1"/>
  <c r="Z371" i="1" s="1"/>
  <c r="Q371" i="1"/>
  <c r="S371" i="1" s="1"/>
  <c r="J371" i="1"/>
  <c r="L371" i="1" s="1"/>
  <c r="BD370" i="1"/>
  <c r="AZ370" i="1"/>
  <c r="AS370" i="1"/>
  <c r="AU370" i="1" s="1"/>
  <c r="AL370" i="1"/>
  <c r="AN370" i="1" s="1"/>
  <c r="AE370" i="1"/>
  <c r="AG370" i="1" s="1"/>
  <c r="Z370" i="1"/>
  <c r="X370" i="1"/>
  <c r="Q370" i="1"/>
  <c r="S370" i="1" s="1"/>
  <c r="J370" i="1"/>
  <c r="L370" i="1" s="1"/>
  <c r="AZ369" i="1"/>
  <c r="BD369" i="1" s="1"/>
  <c r="AU369" i="1"/>
  <c r="AS369" i="1"/>
  <c r="AL369" i="1"/>
  <c r="AN369" i="1" s="1"/>
  <c r="AE369" i="1"/>
  <c r="AG369" i="1" s="1"/>
  <c r="X369" i="1"/>
  <c r="Z369" i="1" s="1"/>
  <c r="S369" i="1"/>
  <c r="Q369" i="1"/>
  <c r="J369" i="1"/>
  <c r="L369" i="1" s="1"/>
  <c r="AZ368" i="1"/>
  <c r="BD368" i="1" s="1"/>
  <c r="AS368" i="1"/>
  <c r="AU368" i="1" s="1"/>
  <c r="AN368" i="1"/>
  <c r="AL368" i="1"/>
  <c r="AE368" i="1"/>
  <c r="AG368" i="1" s="1"/>
  <c r="X368" i="1"/>
  <c r="Z368" i="1" s="1"/>
  <c r="Q368" i="1"/>
  <c r="S368" i="1" s="1"/>
  <c r="L368" i="1"/>
  <c r="J368" i="1"/>
  <c r="AZ367" i="1"/>
  <c r="BD367" i="1" s="1"/>
  <c r="AS367" i="1"/>
  <c r="AU367" i="1" s="1"/>
  <c r="AL367" i="1"/>
  <c r="AN367" i="1" s="1"/>
  <c r="AG367" i="1"/>
  <c r="AE367" i="1"/>
  <c r="X367" i="1"/>
  <c r="Z367" i="1" s="1"/>
  <c r="Q367" i="1"/>
  <c r="S367" i="1" s="1"/>
  <c r="J367" i="1"/>
  <c r="L367" i="1" s="1"/>
  <c r="BD366" i="1"/>
  <c r="AZ366" i="1"/>
  <c r="AS366" i="1"/>
  <c r="AU366" i="1" s="1"/>
  <c r="AL366" i="1"/>
  <c r="AN366" i="1" s="1"/>
  <c r="AE366" i="1"/>
  <c r="AG366" i="1" s="1"/>
  <c r="Z366" i="1"/>
  <c r="X366" i="1"/>
  <c r="Q366" i="1"/>
  <c r="S366" i="1" s="1"/>
  <c r="J366" i="1"/>
  <c r="L366" i="1" s="1"/>
  <c r="AZ365" i="1"/>
  <c r="BD365" i="1" s="1"/>
  <c r="AU365" i="1"/>
  <c r="AS365" i="1"/>
  <c r="AL365" i="1"/>
  <c r="AN365" i="1" s="1"/>
  <c r="AE365" i="1"/>
  <c r="AG365" i="1" s="1"/>
  <c r="X365" i="1"/>
  <c r="Z365" i="1" s="1"/>
  <c r="S365" i="1"/>
  <c r="Q365" i="1"/>
  <c r="J365" i="1"/>
  <c r="L365" i="1" s="1"/>
  <c r="AZ364" i="1"/>
  <c r="BD364" i="1" s="1"/>
  <c r="AS364" i="1"/>
  <c r="AU364" i="1" s="1"/>
  <c r="AN364" i="1"/>
  <c r="AL364" i="1"/>
  <c r="AE364" i="1"/>
  <c r="AG364" i="1" s="1"/>
  <c r="X364" i="1"/>
  <c r="Z364" i="1" s="1"/>
  <c r="Q364" i="1"/>
  <c r="S364" i="1" s="1"/>
  <c r="L364" i="1"/>
  <c r="J364" i="1"/>
  <c r="AZ363" i="1"/>
  <c r="BD363" i="1" s="1"/>
  <c r="AS363" i="1"/>
  <c r="AU363" i="1" s="1"/>
  <c r="AL363" i="1"/>
  <c r="AN363" i="1" s="1"/>
  <c r="AG363" i="1"/>
  <c r="AE363" i="1"/>
  <c r="X363" i="1"/>
  <c r="Z363" i="1" s="1"/>
  <c r="Q363" i="1"/>
  <c r="S363" i="1" s="1"/>
  <c r="J363" i="1"/>
  <c r="L363" i="1" s="1"/>
  <c r="BD362" i="1"/>
  <c r="AZ362" i="1"/>
  <c r="AS362" i="1"/>
  <c r="AU362" i="1" s="1"/>
  <c r="AL362" i="1"/>
  <c r="AN362" i="1" s="1"/>
  <c r="AE362" i="1"/>
  <c r="AG362" i="1" s="1"/>
  <c r="Z362" i="1"/>
  <c r="X362" i="1"/>
  <c r="Q362" i="1"/>
  <c r="S362" i="1" s="1"/>
  <c r="J362" i="1"/>
  <c r="L362" i="1" s="1"/>
  <c r="AZ361" i="1"/>
  <c r="BD361" i="1" s="1"/>
  <c r="AU361" i="1"/>
  <c r="AS361" i="1"/>
  <c r="AL361" i="1"/>
  <c r="AN361" i="1" s="1"/>
  <c r="AE361" i="1"/>
  <c r="AG361" i="1" s="1"/>
  <c r="X361" i="1"/>
  <c r="Z361" i="1" s="1"/>
  <c r="S361" i="1"/>
  <c r="Q361" i="1"/>
  <c r="L361" i="1"/>
  <c r="J361" i="1"/>
  <c r="BD360" i="1"/>
  <c r="AZ360" i="1"/>
  <c r="AU360" i="1"/>
  <c r="AS360" i="1"/>
  <c r="AN360" i="1"/>
  <c r="AL360" i="1"/>
  <c r="AG360" i="1"/>
  <c r="AE360" i="1"/>
  <c r="Z360" i="1"/>
  <c r="X360" i="1"/>
  <c r="S360" i="1"/>
  <c r="Q360" i="1"/>
  <c r="L360" i="1"/>
  <c r="J360" i="1"/>
  <c r="BD359" i="1"/>
  <c r="AZ359" i="1"/>
  <c r="AU359" i="1"/>
  <c r="AS359" i="1"/>
  <c r="AN359" i="1"/>
  <c r="AL359" i="1"/>
  <c r="AG359" i="1"/>
  <c r="AE359" i="1"/>
  <c r="Z359" i="1"/>
  <c r="X359" i="1"/>
  <c r="S359" i="1"/>
  <c r="Q359" i="1"/>
  <c r="L359" i="1"/>
  <c r="J359" i="1"/>
  <c r="BD358" i="1"/>
  <c r="AZ358" i="1"/>
  <c r="AU358" i="1"/>
  <c r="AS358" i="1"/>
  <c r="AN358" i="1"/>
  <c r="AL358" i="1"/>
  <c r="AG358" i="1"/>
  <c r="AE358" i="1"/>
  <c r="Z358" i="1"/>
  <c r="X358" i="1"/>
  <c r="S358" i="1"/>
  <c r="Q358" i="1"/>
  <c r="L358" i="1"/>
  <c r="J358" i="1"/>
  <c r="BD357" i="1"/>
  <c r="AZ357" i="1"/>
  <c r="AU357" i="1"/>
  <c r="AS357" i="1"/>
  <c r="AN357" i="1"/>
  <c r="AL357" i="1"/>
  <c r="AG357" i="1"/>
  <c r="AE357" i="1"/>
  <c r="Z357" i="1"/>
  <c r="X357" i="1"/>
  <c r="S357" i="1"/>
  <c r="Q357" i="1"/>
  <c r="L357" i="1"/>
  <c r="J357" i="1"/>
  <c r="BD356" i="1"/>
  <c r="AZ356" i="1"/>
  <c r="AU356" i="1"/>
  <c r="AS356" i="1"/>
  <c r="AN356" i="1"/>
  <c r="AL356" i="1"/>
  <c r="AG356" i="1"/>
  <c r="AE356" i="1"/>
  <c r="Z356" i="1"/>
  <c r="X356" i="1"/>
  <c r="S356" i="1"/>
  <c r="Q356" i="1"/>
  <c r="L356" i="1"/>
  <c r="J356" i="1"/>
  <c r="BD355" i="1"/>
  <c r="AZ355" i="1"/>
  <c r="AU355" i="1"/>
  <c r="AS355" i="1"/>
  <c r="AN355" i="1"/>
  <c r="AL355" i="1"/>
  <c r="AG355" i="1"/>
  <c r="AE355" i="1"/>
  <c r="Z355" i="1"/>
  <c r="X355" i="1"/>
  <c r="S355" i="1"/>
  <c r="Q355" i="1"/>
  <c r="L355" i="1"/>
  <c r="J355" i="1"/>
  <c r="BD354" i="1"/>
  <c r="AZ354" i="1"/>
  <c r="AU354" i="1"/>
  <c r="AS354" i="1"/>
  <c r="AN354" i="1"/>
  <c r="AL354" i="1"/>
  <c r="AG354" i="1"/>
  <c r="AE354" i="1"/>
  <c r="Z354" i="1"/>
  <c r="X354" i="1"/>
  <c r="S354" i="1"/>
  <c r="Q354" i="1"/>
  <c r="L354" i="1"/>
  <c r="J354" i="1"/>
  <c r="BD353" i="1"/>
  <c r="AZ353" i="1"/>
  <c r="AU353" i="1"/>
  <c r="AS353" i="1"/>
  <c r="AN353" i="1"/>
  <c r="AL353" i="1"/>
  <c r="AG353" i="1"/>
  <c r="AE353" i="1"/>
  <c r="Z353" i="1"/>
  <c r="X353" i="1"/>
  <c r="S353" i="1"/>
  <c r="Q353" i="1"/>
  <c r="L353" i="1"/>
  <c r="J353" i="1"/>
  <c r="BD352" i="1"/>
  <c r="AZ352" i="1"/>
  <c r="AU352" i="1"/>
  <c r="AS352" i="1"/>
  <c r="AN352" i="1"/>
  <c r="AL352" i="1"/>
  <c r="AG352" i="1"/>
  <c r="AE352" i="1"/>
  <c r="Z352" i="1"/>
  <c r="X352" i="1"/>
  <c r="S352" i="1"/>
  <c r="Q352" i="1"/>
  <c r="L352" i="1"/>
  <c r="J352" i="1"/>
  <c r="BD351" i="1"/>
  <c r="AZ351" i="1"/>
  <c r="AU351" i="1"/>
  <c r="AS351" i="1"/>
  <c r="AN351" i="1"/>
  <c r="AL351" i="1"/>
  <c r="AG351" i="1"/>
  <c r="AE351" i="1"/>
  <c r="Z351" i="1"/>
  <c r="X351" i="1"/>
  <c r="S351" i="1"/>
  <c r="Q351" i="1"/>
  <c r="L351" i="1"/>
  <c r="J351" i="1"/>
  <c r="BD350" i="1"/>
  <c r="AZ350" i="1"/>
  <c r="AU350" i="1"/>
  <c r="AS350" i="1"/>
  <c r="AN350" i="1"/>
  <c r="AL350" i="1"/>
  <c r="AG350" i="1"/>
  <c r="AE350" i="1"/>
  <c r="Z350" i="1"/>
  <c r="X350" i="1"/>
  <c r="S350" i="1"/>
  <c r="Q350" i="1"/>
  <c r="L350" i="1"/>
  <c r="J350" i="1"/>
  <c r="BD349" i="1"/>
  <c r="AZ349" i="1"/>
  <c r="AU349" i="1"/>
  <c r="AS349" i="1"/>
  <c r="AN349" i="1"/>
  <c r="AL349" i="1"/>
  <c r="AG349" i="1"/>
  <c r="AE349" i="1"/>
  <c r="Z349" i="1"/>
  <c r="X349" i="1"/>
  <c r="S349" i="1"/>
  <c r="Q349" i="1"/>
  <c r="L349" i="1"/>
  <c r="J349" i="1"/>
  <c r="BD348" i="1"/>
  <c r="AZ348" i="1"/>
  <c r="AU348" i="1"/>
  <c r="AS348" i="1"/>
  <c r="AN348" i="1"/>
  <c r="AL348" i="1"/>
  <c r="AG348" i="1"/>
  <c r="AE348" i="1"/>
  <c r="Z348" i="1"/>
  <c r="X348" i="1"/>
  <c r="S348" i="1"/>
  <c r="Q348" i="1"/>
  <c r="L348" i="1"/>
  <c r="J348" i="1"/>
  <c r="BD347" i="1"/>
  <c r="AZ347" i="1"/>
  <c r="AU347" i="1"/>
  <c r="AS347" i="1"/>
  <c r="AN347" i="1"/>
  <c r="AL347" i="1"/>
  <c r="AG347" i="1"/>
  <c r="AE347" i="1"/>
  <c r="Z347" i="1"/>
  <c r="X347" i="1"/>
  <c r="S347" i="1"/>
  <c r="Q347" i="1"/>
  <c r="L347" i="1"/>
  <c r="J347" i="1"/>
  <c r="BD346" i="1"/>
  <c r="AZ346" i="1"/>
  <c r="AU346" i="1"/>
  <c r="AS346" i="1"/>
  <c r="AN346" i="1"/>
  <c r="AL346" i="1"/>
  <c r="AG346" i="1"/>
  <c r="AE346" i="1"/>
  <c r="Z346" i="1"/>
  <c r="X346" i="1"/>
  <c r="S346" i="1"/>
  <c r="Q346" i="1"/>
  <c r="L346" i="1"/>
  <c r="J346" i="1"/>
  <c r="BD345" i="1"/>
  <c r="AZ345" i="1"/>
  <c r="AU345" i="1"/>
  <c r="AS345" i="1"/>
  <c r="AN345" i="1"/>
  <c r="AL345" i="1"/>
  <c r="AG345" i="1"/>
  <c r="AE345" i="1"/>
  <c r="Z345" i="1"/>
  <c r="X345" i="1"/>
  <c r="S345" i="1"/>
  <c r="Q345" i="1"/>
  <c r="L345" i="1"/>
  <c r="J345" i="1"/>
  <c r="BD344" i="1"/>
  <c r="AZ344" i="1"/>
  <c r="AU344" i="1"/>
  <c r="AS344" i="1"/>
  <c r="AN344" i="1"/>
  <c r="AL344" i="1"/>
  <c r="AG344" i="1"/>
  <c r="AE344" i="1"/>
  <c r="Z344" i="1"/>
  <c r="X344" i="1"/>
  <c r="S344" i="1"/>
  <c r="Q344" i="1"/>
  <c r="L344" i="1"/>
  <c r="J344" i="1"/>
  <c r="BD343" i="1"/>
  <c r="AZ343" i="1"/>
  <c r="AU343" i="1"/>
  <c r="AS343" i="1"/>
  <c r="AN343" i="1"/>
  <c r="AL343" i="1"/>
  <c r="AG343" i="1"/>
  <c r="AE343" i="1"/>
  <c r="Z343" i="1"/>
  <c r="X343" i="1"/>
  <c r="S343" i="1"/>
  <c r="Q343" i="1"/>
  <c r="L343" i="1"/>
  <c r="J343" i="1"/>
  <c r="BD342" i="1"/>
  <c r="AZ342" i="1"/>
  <c r="AU342" i="1"/>
  <c r="AS342" i="1"/>
  <c r="AN342" i="1"/>
  <c r="AL342" i="1"/>
  <c r="AG342" i="1"/>
  <c r="AE342" i="1"/>
  <c r="Z342" i="1"/>
  <c r="X342" i="1"/>
  <c r="S342" i="1"/>
  <c r="Q342" i="1"/>
  <c r="L342" i="1"/>
  <c r="J342" i="1"/>
  <c r="BD341" i="1"/>
  <c r="AZ341" i="1"/>
  <c r="AU341" i="1"/>
  <c r="AS341" i="1"/>
  <c r="AN341" i="1"/>
  <c r="AL341" i="1"/>
  <c r="AG341" i="1"/>
  <c r="AE341" i="1"/>
  <c r="Z341" i="1"/>
  <c r="X341" i="1"/>
  <c r="S341" i="1"/>
  <c r="Q341" i="1"/>
  <c r="L341" i="1"/>
  <c r="J341" i="1"/>
  <c r="BD340" i="1"/>
  <c r="AZ340" i="1"/>
  <c r="AU340" i="1"/>
  <c r="AS340" i="1"/>
  <c r="AN340" i="1"/>
  <c r="AL340" i="1"/>
  <c r="AG340" i="1"/>
  <c r="AE340" i="1"/>
  <c r="Z340" i="1"/>
  <c r="X340" i="1"/>
  <c r="S340" i="1"/>
  <c r="Q340" i="1"/>
  <c r="L340" i="1"/>
  <c r="J340" i="1"/>
  <c r="BD339" i="1"/>
  <c r="AZ339" i="1"/>
  <c r="AU339" i="1"/>
  <c r="AS339" i="1"/>
  <c r="AN339" i="1"/>
  <c r="AL339" i="1"/>
  <c r="AG339" i="1"/>
  <c r="AE339" i="1"/>
  <c r="Z339" i="1"/>
  <c r="X339" i="1"/>
  <c r="S339" i="1"/>
  <c r="Q339" i="1"/>
  <c r="L339" i="1"/>
  <c r="J339" i="1"/>
  <c r="BD338" i="1"/>
  <c r="AZ338" i="1"/>
  <c r="AU338" i="1"/>
  <c r="AS338" i="1"/>
  <c r="AN338" i="1"/>
  <c r="AL338" i="1"/>
  <c r="AG338" i="1"/>
  <c r="AE338" i="1"/>
  <c r="Z338" i="1"/>
  <c r="X338" i="1"/>
  <c r="S338" i="1"/>
  <c r="Q338" i="1"/>
  <c r="L338" i="1"/>
  <c r="J338" i="1"/>
  <c r="BD337" i="1"/>
  <c r="AZ337" i="1"/>
  <c r="AU337" i="1"/>
  <c r="AS337" i="1"/>
  <c r="AN337" i="1"/>
  <c r="AL337" i="1"/>
  <c r="AG337" i="1"/>
  <c r="AE337" i="1"/>
  <c r="Z337" i="1"/>
  <c r="X337" i="1"/>
  <c r="S337" i="1"/>
  <c r="Q337" i="1"/>
  <c r="L337" i="1"/>
  <c r="J337" i="1"/>
  <c r="BD336" i="1"/>
  <c r="AZ336" i="1"/>
  <c r="AU336" i="1"/>
  <c r="AS336" i="1"/>
  <c r="AN336" i="1"/>
  <c r="AL336" i="1"/>
  <c r="AG336" i="1"/>
  <c r="AE336" i="1"/>
  <c r="Z336" i="1"/>
  <c r="X336" i="1"/>
  <c r="S336" i="1"/>
  <c r="Q336" i="1"/>
  <c r="L336" i="1"/>
  <c r="J336" i="1"/>
  <c r="BD335" i="1"/>
  <c r="AZ335" i="1"/>
  <c r="AU335" i="1"/>
  <c r="AS335" i="1"/>
  <c r="AN335" i="1"/>
  <c r="AL335" i="1"/>
  <c r="AG335" i="1"/>
  <c r="AE335" i="1"/>
  <c r="Z335" i="1"/>
  <c r="X335" i="1"/>
  <c r="S335" i="1"/>
  <c r="Q335" i="1"/>
  <c r="L335" i="1"/>
  <c r="J335" i="1"/>
  <c r="BD334" i="1"/>
  <c r="AZ334" i="1"/>
  <c r="AU334" i="1"/>
  <c r="AS334" i="1"/>
  <c r="AN334" i="1"/>
  <c r="AL334" i="1"/>
  <c r="AG334" i="1"/>
  <c r="AE334" i="1"/>
  <c r="Z334" i="1"/>
  <c r="X334" i="1"/>
  <c r="S334" i="1"/>
  <c r="Q334" i="1"/>
  <c r="L334" i="1"/>
  <c r="J334" i="1"/>
  <c r="BD333" i="1"/>
  <c r="AZ333" i="1"/>
  <c r="AU333" i="1"/>
  <c r="AS333" i="1"/>
  <c r="AN333" i="1"/>
  <c r="AL333" i="1"/>
  <c r="AG333" i="1"/>
  <c r="AE333" i="1"/>
  <c r="Z333" i="1"/>
  <c r="X333" i="1"/>
  <c r="S333" i="1"/>
  <c r="Q333" i="1"/>
  <c r="L333" i="1"/>
  <c r="J333" i="1"/>
  <c r="BD332" i="1"/>
  <c r="AZ332" i="1"/>
  <c r="AU332" i="1"/>
  <c r="AS332" i="1"/>
  <c r="AN332" i="1"/>
  <c r="AL332" i="1"/>
  <c r="AG332" i="1"/>
  <c r="AE332" i="1"/>
  <c r="Z332" i="1"/>
  <c r="X332" i="1"/>
  <c r="S332" i="1"/>
  <c r="Q332" i="1"/>
  <c r="L332" i="1"/>
  <c r="J332" i="1"/>
  <c r="BD331" i="1"/>
  <c r="AZ331" i="1"/>
  <c r="AU331" i="1"/>
  <c r="AS331" i="1"/>
  <c r="AN331" i="1"/>
  <c r="AL331" i="1"/>
  <c r="AG331" i="1"/>
  <c r="AE331" i="1"/>
  <c r="Z331" i="1"/>
  <c r="X331" i="1"/>
  <c r="S331" i="1"/>
  <c r="Q331" i="1"/>
  <c r="L331" i="1"/>
  <c r="J331" i="1"/>
  <c r="BD330" i="1"/>
  <c r="AZ330" i="1"/>
  <c r="AU330" i="1"/>
  <c r="AS330" i="1"/>
  <c r="AN330" i="1"/>
  <c r="AL330" i="1"/>
  <c r="AG330" i="1"/>
  <c r="AE330" i="1"/>
  <c r="Z330" i="1"/>
  <c r="X330" i="1"/>
  <c r="S330" i="1"/>
  <c r="Q330" i="1"/>
  <c r="L330" i="1"/>
  <c r="J330" i="1"/>
  <c r="BD329" i="1"/>
  <c r="AZ329" i="1"/>
  <c r="AU329" i="1"/>
  <c r="AS329" i="1"/>
  <c r="AN329" i="1"/>
  <c r="AL329" i="1"/>
  <c r="AG329" i="1"/>
  <c r="AE329" i="1"/>
  <c r="Z329" i="1"/>
  <c r="X329" i="1"/>
  <c r="S329" i="1"/>
  <c r="Q329" i="1"/>
  <c r="L329" i="1"/>
  <c r="J329" i="1"/>
  <c r="BD328" i="1"/>
  <c r="AZ328" i="1"/>
  <c r="AU328" i="1"/>
  <c r="AS328" i="1"/>
  <c r="AN328" i="1"/>
  <c r="AL328" i="1"/>
  <c r="AG328" i="1"/>
  <c r="AE328" i="1"/>
  <c r="Z328" i="1"/>
  <c r="X328" i="1"/>
  <c r="S328" i="1"/>
  <c r="Q328" i="1"/>
  <c r="L328" i="1"/>
  <c r="J328" i="1"/>
  <c r="BD327" i="1"/>
  <c r="AZ327" i="1"/>
  <c r="AU327" i="1"/>
  <c r="AS327" i="1"/>
  <c r="AN327" i="1"/>
  <c r="AL327" i="1"/>
  <c r="AG327" i="1"/>
  <c r="AE327" i="1"/>
  <c r="Z327" i="1"/>
  <c r="X327" i="1"/>
  <c r="S327" i="1"/>
  <c r="Q327" i="1"/>
  <c r="L327" i="1"/>
  <c r="J327" i="1"/>
  <c r="BD326" i="1"/>
  <c r="AZ326" i="1"/>
  <c r="AU326" i="1"/>
  <c r="AS326" i="1"/>
  <c r="AN326" i="1"/>
  <c r="AL326" i="1"/>
  <c r="AG326" i="1"/>
  <c r="AE326" i="1"/>
  <c r="Z326" i="1"/>
  <c r="X326" i="1"/>
  <c r="S326" i="1"/>
  <c r="Q326" i="1"/>
  <c r="L326" i="1"/>
  <c r="J326" i="1"/>
  <c r="BD325" i="1"/>
  <c r="AZ325" i="1"/>
  <c r="AU325" i="1"/>
  <c r="AS325" i="1"/>
  <c r="AN325" i="1"/>
  <c r="AL325" i="1"/>
  <c r="AG325" i="1"/>
  <c r="AE325" i="1"/>
  <c r="Z325" i="1"/>
  <c r="X325" i="1"/>
  <c r="S325" i="1"/>
  <c r="Q325" i="1"/>
  <c r="L325" i="1"/>
  <c r="J325" i="1"/>
  <c r="BD324" i="1"/>
  <c r="AZ324" i="1"/>
  <c r="AU324" i="1"/>
  <c r="AS324" i="1"/>
  <c r="AN324" i="1"/>
  <c r="AL324" i="1"/>
  <c r="AG324" i="1"/>
  <c r="AE324" i="1"/>
  <c r="Z324" i="1"/>
  <c r="X324" i="1"/>
  <c r="S324" i="1"/>
  <c r="Q324" i="1"/>
  <c r="L324" i="1"/>
  <c r="J324" i="1"/>
  <c r="BD323" i="1"/>
  <c r="AZ323" i="1"/>
  <c r="AU323" i="1"/>
  <c r="AS323" i="1"/>
  <c r="AN323" i="1"/>
  <c r="AL323" i="1"/>
  <c r="AG323" i="1"/>
  <c r="AE323" i="1"/>
  <c r="Z323" i="1"/>
  <c r="X323" i="1"/>
  <c r="S323" i="1"/>
  <c r="Q323" i="1"/>
  <c r="L323" i="1"/>
  <c r="J323" i="1"/>
  <c r="BD322" i="1"/>
  <c r="AZ322" i="1"/>
  <c r="AU322" i="1"/>
  <c r="AS322" i="1"/>
  <c r="AN322" i="1"/>
  <c r="AL322" i="1"/>
  <c r="AG322" i="1"/>
  <c r="AE322" i="1"/>
  <c r="Z322" i="1"/>
  <c r="X322" i="1"/>
  <c r="S322" i="1"/>
  <c r="Q322" i="1"/>
  <c r="L322" i="1"/>
  <c r="J322" i="1"/>
  <c r="BD321" i="1"/>
  <c r="AZ321" i="1"/>
  <c r="AU321" i="1"/>
  <c r="AS321" i="1"/>
  <c r="AN321" i="1"/>
  <c r="AL321" i="1"/>
  <c r="AG321" i="1"/>
  <c r="AE321" i="1"/>
  <c r="Z321" i="1"/>
  <c r="X321" i="1"/>
  <c r="S321" i="1"/>
  <c r="Q321" i="1"/>
  <c r="L321" i="1"/>
  <c r="J321" i="1"/>
  <c r="BD320" i="1"/>
  <c r="AZ320" i="1"/>
  <c r="AU320" i="1"/>
  <c r="AS320" i="1"/>
  <c r="AN320" i="1"/>
  <c r="AL320" i="1"/>
  <c r="AG320" i="1"/>
  <c r="AE320" i="1"/>
  <c r="Z320" i="1"/>
  <c r="X320" i="1"/>
  <c r="S320" i="1"/>
  <c r="Q320" i="1"/>
  <c r="L320" i="1"/>
  <c r="J320" i="1"/>
  <c r="BD319" i="1"/>
  <c r="AZ319" i="1"/>
  <c r="AU319" i="1"/>
  <c r="AS319" i="1"/>
  <c r="AN319" i="1"/>
  <c r="AL319" i="1"/>
  <c r="AG319" i="1"/>
  <c r="AE319" i="1"/>
  <c r="Z319" i="1"/>
  <c r="X319" i="1"/>
  <c r="S319" i="1"/>
  <c r="Q319" i="1"/>
  <c r="L319" i="1"/>
  <c r="J319" i="1"/>
  <c r="BD318" i="1"/>
  <c r="AZ318" i="1"/>
  <c r="AU318" i="1"/>
  <c r="AS318" i="1"/>
  <c r="AN318" i="1"/>
  <c r="AL318" i="1"/>
  <c r="AG318" i="1"/>
  <c r="AE318" i="1"/>
  <c r="Z318" i="1"/>
  <c r="X318" i="1"/>
  <c r="S318" i="1"/>
  <c r="Q318" i="1"/>
  <c r="L318" i="1"/>
  <c r="J318" i="1"/>
  <c r="BD317" i="1"/>
  <c r="AZ317" i="1"/>
  <c r="AU317" i="1"/>
  <c r="AS317" i="1"/>
  <c r="AN317" i="1"/>
  <c r="AL317" i="1"/>
  <c r="AG317" i="1"/>
  <c r="AE317" i="1"/>
  <c r="Z317" i="1"/>
  <c r="X317" i="1"/>
  <c r="S317" i="1"/>
  <c r="Q317" i="1"/>
  <c r="L317" i="1"/>
  <c r="J317" i="1"/>
  <c r="BD316" i="1"/>
  <c r="AZ316" i="1"/>
  <c r="AU316" i="1"/>
  <c r="AS316" i="1"/>
  <c r="AN316" i="1"/>
  <c r="AL316" i="1"/>
  <c r="AG316" i="1"/>
  <c r="AE316" i="1"/>
  <c r="Z316" i="1"/>
  <c r="X316" i="1"/>
  <c r="S316" i="1"/>
  <c r="Q316" i="1"/>
  <c r="L316" i="1"/>
  <c r="J316" i="1"/>
  <c r="BD314" i="1"/>
  <c r="AZ314" i="1"/>
  <c r="AU314" i="1"/>
  <c r="AS314" i="1"/>
  <c r="AN314" i="1"/>
  <c r="AL314" i="1"/>
  <c r="AG314" i="1"/>
  <c r="AE314" i="1"/>
  <c r="Z314" i="1"/>
  <c r="X314" i="1"/>
  <c r="S314" i="1"/>
  <c r="Q314" i="1"/>
  <c r="L314" i="1"/>
  <c r="J314" i="1"/>
  <c r="BD313" i="1"/>
  <c r="AZ313" i="1"/>
  <c r="AU313" i="1"/>
  <c r="AS313" i="1"/>
  <c r="AN313" i="1"/>
  <c r="AL313" i="1"/>
  <c r="AG313" i="1"/>
  <c r="AE313" i="1"/>
  <c r="Z313" i="1"/>
  <c r="X313" i="1"/>
  <c r="S313" i="1"/>
  <c r="Q313" i="1"/>
  <c r="L313" i="1"/>
  <c r="J313" i="1"/>
  <c r="BD312" i="1"/>
  <c r="AZ312" i="1"/>
  <c r="AU312" i="1"/>
  <c r="AS312" i="1"/>
  <c r="AN312" i="1"/>
  <c r="AL312" i="1"/>
  <c r="AG312" i="1"/>
  <c r="AE312" i="1"/>
  <c r="Z312" i="1"/>
  <c r="X312" i="1"/>
  <c r="S312" i="1"/>
  <c r="Q312" i="1"/>
  <c r="L312" i="1"/>
  <c r="J312" i="1"/>
  <c r="BD311" i="1"/>
  <c r="AZ311" i="1"/>
  <c r="AU311" i="1"/>
  <c r="AS311" i="1"/>
  <c r="AN311" i="1"/>
  <c r="AL311" i="1"/>
  <c r="AG311" i="1"/>
  <c r="AE311" i="1"/>
  <c r="Z311" i="1"/>
  <c r="X311" i="1"/>
  <c r="S311" i="1"/>
  <c r="Q311" i="1"/>
  <c r="L311" i="1"/>
  <c r="J311" i="1"/>
  <c r="BD310" i="1"/>
  <c r="AZ310" i="1"/>
  <c r="AU310" i="1"/>
  <c r="AS310" i="1"/>
  <c r="AN310" i="1"/>
  <c r="AL310" i="1"/>
  <c r="AG310" i="1"/>
  <c r="AE310" i="1"/>
  <c r="Z310" i="1"/>
  <c r="X310" i="1"/>
  <c r="S310" i="1"/>
  <c r="Q310" i="1"/>
  <c r="L310" i="1"/>
  <c r="J310" i="1"/>
  <c r="BD309" i="1"/>
  <c r="AZ309" i="1"/>
  <c r="AU309" i="1"/>
  <c r="AS309" i="1"/>
  <c r="AN309" i="1"/>
  <c r="AL309" i="1"/>
  <c r="AG309" i="1"/>
  <c r="AE309" i="1"/>
  <c r="Z309" i="1"/>
  <c r="X309" i="1"/>
  <c r="S309" i="1"/>
  <c r="Q309" i="1"/>
  <c r="L309" i="1"/>
  <c r="J309" i="1"/>
  <c r="BD308" i="1"/>
  <c r="AZ308" i="1"/>
  <c r="AU308" i="1"/>
  <c r="AS308" i="1"/>
  <c r="AN308" i="1"/>
  <c r="AL308" i="1"/>
  <c r="AG308" i="1"/>
  <c r="AE308" i="1"/>
  <c r="Z308" i="1"/>
  <c r="X308" i="1"/>
  <c r="S308" i="1"/>
  <c r="Q308" i="1"/>
  <c r="L308" i="1"/>
  <c r="J308" i="1"/>
  <c r="BD307" i="1"/>
  <c r="AZ307" i="1"/>
  <c r="AU307" i="1"/>
  <c r="AS307" i="1"/>
  <c r="AN307" i="1"/>
  <c r="AL307" i="1"/>
  <c r="AG307" i="1"/>
  <c r="AE307" i="1"/>
  <c r="Z307" i="1"/>
  <c r="X307" i="1"/>
  <c r="S307" i="1"/>
  <c r="Q307" i="1"/>
  <c r="L307" i="1"/>
  <c r="J307" i="1"/>
  <c r="BD306" i="1"/>
  <c r="AZ306" i="1"/>
  <c r="AU306" i="1"/>
  <c r="AS306" i="1"/>
  <c r="AN306" i="1"/>
  <c r="AL306" i="1"/>
  <c r="AG306" i="1"/>
  <c r="AE306" i="1"/>
  <c r="Z306" i="1"/>
  <c r="X306" i="1"/>
  <c r="S306" i="1"/>
  <c r="Q306" i="1"/>
  <c r="L306" i="1"/>
  <c r="J306" i="1"/>
  <c r="BD305" i="1"/>
  <c r="AZ305" i="1"/>
  <c r="AU305" i="1"/>
  <c r="AS305" i="1"/>
  <c r="AN305" i="1"/>
  <c r="AL305" i="1"/>
  <c r="AG305" i="1"/>
  <c r="AE305" i="1"/>
  <c r="Z305" i="1"/>
  <c r="X305" i="1"/>
  <c r="S305" i="1"/>
  <c r="Q305" i="1"/>
  <c r="L305" i="1"/>
  <c r="J305" i="1"/>
  <c r="BD304" i="1"/>
  <c r="AZ304" i="1"/>
  <c r="AU304" i="1"/>
  <c r="AS304" i="1"/>
  <c r="AN304" i="1"/>
  <c r="AL304" i="1"/>
  <c r="AG304" i="1"/>
  <c r="AE304" i="1"/>
  <c r="Z304" i="1"/>
  <c r="X304" i="1"/>
  <c r="S304" i="1"/>
  <c r="Q304" i="1"/>
  <c r="L304" i="1"/>
  <c r="J304" i="1"/>
  <c r="BD303" i="1"/>
  <c r="AZ303" i="1"/>
  <c r="AU303" i="1"/>
  <c r="AS303" i="1"/>
  <c r="AN303" i="1"/>
  <c r="AL303" i="1"/>
  <c r="AG303" i="1"/>
  <c r="AE303" i="1"/>
  <c r="Z303" i="1"/>
  <c r="X303" i="1"/>
  <c r="S303" i="1"/>
  <c r="Q303" i="1"/>
  <c r="L303" i="1"/>
  <c r="J303" i="1"/>
  <c r="BD302" i="1"/>
  <c r="AZ302" i="1"/>
  <c r="AU302" i="1"/>
  <c r="AS302" i="1"/>
  <c r="AN302" i="1"/>
  <c r="AL302" i="1"/>
  <c r="AG302" i="1"/>
  <c r="AE302" i="1"/>
  <c r="Z302" i="1"/>
  <c r="X302" i="1"/>
  <c r="S302" i="1"/>
  <c r="Q302" i="1"/>
  <c r="L302" i="1"/>
  <c r="J302" i="1"/>
  <c r="BD301" i="1"/>
  <c r="AZ301" i="1"/>
  <c r="AU301" i="1"/>
  <c r="AS301" i="1"/>
  <c r="AN301" i="1"/>
  <c r="AL301" i="1"/>
  <c r="AG301" i="1"/>
  <c r="AE301" i="1"/>
  <c r="Z301" i="1"/>
  <c r="X301" i="1"/>
  <c r="S301" i="1"/>
  <c r="Q301" i="1"/>
  <c r="L301" i="1"/>
  <c r="J301" i="1"/>
  <c r="BD300" i="1"/>
  <c r="AZ300" i="1"/>
  <c r="AU300" i="1"/>
  <c r="AS300" i="1"/>
  <c r="AN300" i="1"/>
  <c r="AL300" i="1"/>
  <c r="AG300" i="1"/>
  <c r="AE300" i="1"/>
  <c r="Z300" i="1"/>
  <c r="X300" i="1"/>
  <c r="S300" i="1"/>
  <c r="Q300" i="1"/>
  <c r="L300" i="1"/>
  <c r="J300" i="1"/>
  <c r="BD299" i="1"/>
  <c r="AZ299" i="1"/>
  <c r="AU299" i="1"/>
  <c r="AS299" i="1"/>
  <c r="AN299" i="1"/>
  <c r="AL299" i="1"/>
  <c r="AG299" i="1"/>
  <c r="AE299" i="1"/>
  <c r="Z299" i="1"/>
  <c r="X299" i="1"/>
  <c r="S299" i="1"/>
  <c r="Q299" i="1"/>
  <c r="L299" i="1"/>
  <c r="J299" i="1"/>
  <c r="BD298" i="1"/>
  <c r="AZ298" i="1"/>
  <c r="AU298" i="1"/>
  <c r="AS298" i="1"/>
  <c r="AN298" i="1"/>
  <c r="AL298" i="1"/>
  <c r="AG298" i="1"/>
  <c r="AE298" i="1"/>
  <c r="Z298" i="1"/>
  <c r="X298" i="1"/>
  <c r="S298" i="1"/>
  <c r="Q298" i="1"/>
  <c r="L298" i="1"/>
  <c r="J298" i="1"/>
  <c r="BD297" i="1"/>
  <c r="AZ297" i="1"/>
  <c r="AS297" i="1"/>
  <c r="AU297" i="1" s="1"/>
  <c r="AN297" i="1"/>
  <c r="AL297" i="1"/>
  <c r="AE297" i="1"/>
  <c r="AG297" i="1" s="1"/>
  <c r="Z297" i="1"/>
  <c r="X297" i="1"/>
  <c r="Q297" i="1"/>
  <c r="S297" i="1" s="1"/>
  <c r="L297" i="1"/>
  <c r="J297" i="1"/>
  <c r="AZ296" i="1"/>
  <c r="BD296" i="1" s="1"/>
  <c r="AU296" i="1"/>
  <c r="AS296" i="1"/>
  <c r="AL296" i="1"/>
  <c r="AN296" i="1" s="1"/>
  <c r="AG296" i="1"/>
  <c r="AE296" i="1"/>
  <c r="X296" i="1"/>
  <c r="Z296" i="1" s="1"/>
  <c r="S296" i="1"/>
  <c r="Q296" i="1"/>
  <c r="J296" i="1"/>
  <c r="L296" i="1" s="1"/>
  <c r="BD295" i="1"/>
  <c r="AZ295" i="1"/>
  <c r="AS295" i="1"/>
  <c r="AU295" i="1" s="1"/>
  <c r="AL295" i="1"/>
  <c r="AN295" i="1" s="1"/>
  <c r="AE295" i="1"/>
  <c r="AG295" i="1" s="1"/>
  <c r="Z295" i="1"/>
  <c r="X295" i="1"/>
  <c r="Q295" i="1"/>
  <c r="S295" i="1" s="1"/>
  <c r="J295" i="1"/>
  <c r="L295" i="1" s="1"/>
  <c r="AZ294" i="1"/>
  <c r="BD294" i="1" s="1"/>
  <c r="AU294" i="1"/>
  <c r="AS294" i="1"/>
  <c r="AL294" i="1"/>
  <c r="AN294" i="1" s="1"/>
  <c r="AE294" i="1"/>
  <c r="AG294" i="1" s="1"/>
  <c r="X294" i="1"/>
  <c r="Z294" i="1" s="1"/>
  <c r="S294" i="1"/>
  <c r="Q294" i="1"/>
  <c r="J294" i="1"/>
  <c r="L294" i="1" s="1"/>
  <c r="AZ293" i="1"/>
  <c r="BD293" i="1" s="1"/>
  <c r="AS293" i="1"/>
  <c r="AU293" i="1" s="1"/>
  <c r="AN293" i="1"/>
  <c r="AL293" i="1"/>
  <c r="AE293" i="1"/>
  <c r="AG293" i="1" s="1"/>
  <c r="X293" i="1"/>
  <c r="Z293" i="1" s="1"/>
  <c r="Q293" i="1"/>
  <c r="S293" i="1" s="1"/>
  <c r="L293" i="1"/>
  <c r="J293" i="1"/>
  <c r="AZ292" i="1"/>
  <c r="BD292" i="1" s="1"/>
  <c r="AS292" i="1"/>
  <c r="AU292" i="1" s="1"/>
  <c r="AL292" i="1"/>
  <c r="AN292" i="1" s="1"/>
  <c r="AG292" i="1"/>
  <c r="AE292" i="1"/>
  <c r="X292" i="1"/>
  <c r="Z292" i="1" s="1"/>
  <c r="Q292" i="1"/>
  <c r="S292" i="1" s="1"/>
  <c r="J292" i="1"/>
  <c r="L292" i="1" s="1"/>
  <c r="BD291" i="1"/>
  <c r="AZ291" i="1"/>
  <c r="AS291" i="1"/>
  <c r="AU291" i="1" s="1"/>
  <c r="AL291" i="1"/>
  <c r="AN291" i="1" s="1"/>
  <c r="AE291" i="1"/>
  <c r="AG291" i="1" s="1"/>
  <c r="Z291" i="1"/>
  <c r="X291" i="1"/>
  <c r="Q291" i="1"/>
  <c r="S291" i="1" s="1"/>
  <c r="J291" i="1"/>
  <c r="L291" i="1" s="1"/>
  <c r="AZ290" i="1"/>
  <c r="BD290" i="1" s="1"/>
  <c r="AU290" i="1"/>
  <c r="AS290" i="1"/>
  <c r="AL290" i="1"/>
  <c r="AN290" i="1" s="1"/>
  <c r="AE290" i="1"/>
  <c r="AG290" i="1" s="1"/>
  <c r="X290" i="1"/>
  <c r="Z290" i="1" s="1"/>
  <c r="S290" i="1"/>
  <c r="Q290" i="1"/>
  <c r="J290" i="1"/>
  <c r="L290" i="1" s="1"/>
  <c r="AZ289" i="1"/>
  <c r="BD289" i="1" s="1"/>
  <c r="AS289" i="1"/>
  <c r="AU289" i="1" s="1"/>
  <c r="AN289" i="1"/>
  <c r="AL289" i="1"/>
  <c r="AE289" i="1"/>
  <c r="AG289" i="1" s="1"/>
  <c r="X289" i="1"/>
  <c r="Z289" i="1" s="1"/>
  <c r="Q289" i="1"/>
  <c r="S289" i="1" s="1"/>
  <c r="L289" i="1"/>
  <c r="J289" i="1"/>
  <c r="AZ288" i="1"/>
  <c r="BD288" i="1" s="1"/>
  <c r="AS288" i="1"/>
  <c r="AU288" i="1" s="1"/>
  <c r="AL288" i="1"/>
  <c r="AN288" i="1" s="1"/>
  <c r="AG288" i="1"/>
  <c r="AE288" i="1"/>
  <c r="X288" i="1"/>
  <c r="Z288" i="1" s="1"/>
  <c r="Q288" i="1"/>
  <c r="S288" i="1" s="1"/>
  <c r="J288" i="1"/>
  <c r="L288" i="1" s="1"/>
  <c r="BD287" i="1"/>
  <c r="AZ287" i="1"/>
  <c r="AS287" i="1"/>
  <c r="AU287" i="1" s="1"/>
  <c r="AL287" i="1"/>
  <c r="AN287" i="1" s="1"/>
  <c r="AE287" i="1"/>
  <c r="AG287" i="1" s="1"/>
  <c r="Z287" i="1"/>
  <c r="X287" i="1"/>
  <c r="Q287" i="1"/>
  <c r="S287" i="1" s="1"/>
  <c r="J287" i="1"/>
  <c r="L287" i="1" s="1"/>
  <c r="AZ286" i="1"/>
  <c r="BD286" i="1" s="1"/>
  <c r="AU286" i="1"/>
  <c r="AS286" i="1"/>
  <c r="AL286" i="1"/>
  <c r="AN286" i="1" s="1"/>
  <c r="AE286" i="1"/>
  <c r="AG286" i="1" s="1"/>
  <c r="X286" i="1"/>
  <c r="Z286" i="1" s="1"/>
  <c r="S286" i="1"/>
  <c r="Q286" i="1"/>
  <c r="J286" i="1"/>
  <c r="L286" i="1" s="1"/>
  <c r="AZ285" i="1"/>
  <c r="BD285" i="1" s="1"/>
  <c r="AS285" i="1"/>
  <c r="AU285" i="1" s="1"/>
  <c r="AN285" i="1"/>
  <c r="AL285" i="1"/>
  <c r="AE285" i="1"/>
  <c r="AG285" i="1" s="1"/>
  <c r="X285" i="1"/>
  <c r="Z285" i="1" s="1"/>
  <c r="Q285" i="1"/>
  <c r="S285" i="1" s="1"/>
  <c r="L285" i="1"/>
  <c r="J285" i="1"/>
  <c r="AZ284" i="1"/>
  <c r="BD284" i="1" s="1"/>
  <c r="AS284" i="1"/>
  <c r="AU284" i="1" s="1"/>
  <c r="AL284" i="1"/>
  <c r="AN284" i="1" s="1"/>
  <c r="AG284" i="1"/>
  <c r="AE284" i="1"/>
  <c r="X284" i="1"/>
  <c r="Z284" i="1" s="1"/>
  <c r="Q284" i="1"/>
  <c r="S284" i="1" s="1"/>
  <c r="J284" i="1"/>
  <c r="L284" i="1" s="1"/>
  <c r="BD283" i="1"/>
  <c r="AZ283" i="1"/>
  <c r="AS283" i="1"/>
  <c r="AU283" i="1" s="1"/>
  <c r="AL283" i="1"/>
  <c r="AN283" i="1" s="1"/>
  <c r="AE283" i="1"/>
  <c r="AG283" i="1" s="1"/>
  <c r="Z283" i="1"/>
  <c r="X283" i="1"/>
  <c r="Q283" i="1"/>
  <c r="S283" i="1" s="1"/>
  <c r="J283" i="1"/>
  <c r="L283" i="1" s="1"/>
  <c r="AZ281" i="1"/>
  <c r="BD281" i="1" s="1"/>
  <c r="AU281" i="1"/>
  <c r="AS281" i="1"/>
  <c r="AL281" i="1"/>
  <c r="AN281" i="1" s="1"/>
  <c r="AE281" i="1"/>
  <c r="AG281" i="1" s="1"/>
  <c r="X281" i="1"/>
  <c r="Z281" i="1" s="1"/>
  <c r="S281" i="1"/>
  <c r="Q281" i="1"/>
  <c r="J281" i="1"/>
  <c r="L281" i="1" s="1"/>
  <c r="AZ280" i="1"/>
  <c r="BD280" i="1" s="1"/>
  <c r="AS280" i="1"/>
  <c r="AU280" i="1" s="1"/>
  <c r="AN280" i="1"/>
  <c r="AL280" i="1"/>
  <c r="AE280" i="1"/>
  <c r="AG280" i="1" s="1"/>
  <c r="X280" i="1"/>
  <c r="Z280" i="1" s="1"/>
  <c r="Q280" i="1"/>
  <c r="S280" i="1" s="1"/>
  <c r="L280" i="1"/>
  <c r="J280" i="1"/>
  <c r="AZ279" i="1"/>
  <c r="BD279" i="1" s="1"/>
  <c r="AS279" i="1"/>
  <c r="AU279" i="1" s="1"/>
  <c r="AL279" i="1"/>
  <c r="AN279" i="1" s="1"/>
  <c r="AG279" i="1"/>
  <c r="AE279" i="1"/>
  <c r="X279" i="1"/>
  <c r="Z279" i="1" s="1"/>
  <c r="Q279" i="1"/>
  <c r="S279" i="1" s="1"/>
  <c r="J279" i="1"/>
  <c r="L279" i="1" s="1"/>
  <c r="BD278" i="1"/>
  <c r="AZ278" i="1"/>
  <c r="AS278" i="1"/>
  <c r="AU278" i="1" s="1"/>
  <c r="AL278" i="1"/>
  <c r="AN278" i="1" s="1"/>
  <c r="AE278" i="1"/>
  <c r="AG278" i="1" s="1"/>
  <c r="Z278" i="1"/>
  <c r="X278" i="1"/>
  <c r="Q278" i="1"/>
  <c r="S278" i="1" s="1"/>
  <c r="J278" i="1"/>
  <c r="L278" i="1" s="1"/>
  <c r="AZ277" i="1"/>
  <c r="BD277" i="1" s="1"/>
  <c r="AU277" i="1"/>
  <c r="AS277" i="1"/>
  <c r="AL277" i="1"/>
  <c r="AN277" i="1" s="1"/>
  <c r="AE277" i="1"/>
  <c r="AG277" i="1" s="1"/>
  <c r="X277" i="1"/>
  <c r="Z277" i="1" s="1"/>
  <c r="S277" i="1"/>
  <c r="Q277" i="1"/>
  <c r="J277" i="1"/>
  <c r="L277" i="1" s="1"/>
  <c r="AZ276" i="1"/>
  <c r="BD276" i="1" s="1"/>
  <c r="AS276" i="1"/>
  <c r="AU276" i="1" s="1"/>
  <c r="AN276" i="1"/>
  <c r="AL276" i="1"/>
  <c r="AE276" i="1"/>
  <c r="AG276" i="1" s="1"/>
  <c r="X276" i="1"/>
  <c r="Z276" i="1" s="1"/>
  <c r="Q276" i="1"/>
  <c r="S276" i="1" s="1"/>
  <c r="L276" i="1"/>
  <c r="J276" i="1"/>
  <c r="AZ275" i="1"/>
  <c r="BD275" i="1" s="1"/>
  <c r="AS275" i="1"/>
  <c r="AU275" i="1" s="1"/>
  <c r="AL275" i="1"/>
  <c r="AN275" i="1" s="1"/>
  <c r="AG275" i="1"/>
  <c r="AE275" i="1"/>
  <c r="X275" i="1"/>
  <c r="Z275" i="1" s="1"/>
  <c r="Q275" i="1"/>
  <c r="S275" i="1" s="1"/>
  <c r="J275" i="1"/>
  <c r="L275" i="1" s="1"/>
  <c r="BD274" i="1"/>
  <c r="AZ274" i="1"/>
  <c r="AS274" i="1"/>
  <c r="AU274" i="1" s="1"/>
  <c r="AL274" i="1"/>
  <c r="AN274" i="1" s="1"/>
  <c r="AE274" i="1"/>
  <c r="AG274" i="1" s="1"/>
  <c r="Z274" i="1"/>
  <c r="X274" i="1"/>
  <c r="Q274" i="1"/>
  <c r="S274" i="1" s="1"/>
  <c r="J274" i="1"/>
  <c r="L274" i="1" s="1"/>
  <c r="AZ273" i="1"/>
  <c r="BD273" i="1" s="1"/>
  <c r="AU273" i="1"/>
  <c r="AS273" i="1"/>
  <c r="AL273" i="1"/>
  <c r="AN273" i="1" s="1"/>
  <c r="AE273" i="1"/>
  <c r="AG273" i="1" s="1"/>
  <c r="X273" i="1"/>
  <c r="Z273" i="1" s="1"/>
  <c r="S273" i="1"/>
  <c r="Q273" i="1"/>
  <c r="J273" i="1"/>
  <c r="L273" i="1" s="1"/>
  <c r="AZ272" i="1"/>
  <c r="BD272" i="1" s="1"/>
  <c r="AS272" i="1"/>
  <c r="AU272" i="1" s="1"/>
  <c r="AN272" i="1"/>
  <c r="AL272" i="1"/>
  <c r="AG272" i="1"/>
  <c r="AE272" i="1"/>
  <c r="Z272" i="1"/>
  <c r="X272" i="1"/>
  <c r="S272" i="1"/>
  <c r="Q272" i="1"/>
  <c r="L272" i="1"/>
  <c r="J272" i="1"/>
  <c r="BD271" i="1"/>
  <c r="AZ271" i="1"/>
  <c r="AU271" i="1"/>
  <c r="AS271" i="1"/>
  <c r="AN271" i="1"/>
  <c r="AL271" i="1"/>
  <c r="AG271" i="1"/>
  <c r="AE271" i="1"/>
  <c r="Z271" i="1"/>
  <c r="X271" i="1"/>
  <c r="S271" i="1"/>
  <c r="Q271" i="1"/>
  <c r="L271" i="1"/>
  <c r="J271" i="1"/>
  <c r="AZ270" i="1"/>
  <c r="BD270" i="1" s="1"/>
  <c r="AU270" i="1"/>
  <c r="AS270" i="1"/>
  <c r="AL270" i="1"/>
  <c r="AN270" i="1" s="1"/>
  <c r="AG270" i="1"/>
  <c r="AE270" i="1"/>
  <c r="X270" i="1"/>
  <c r="Z270" i="1" s="1"/>
  <c r="S270" i="1"/>
  <c r="Q270" i="1"/>
  <c r="J270" i="1"/>
  <c r="L270" i="1" s="1"/>
  <c r="BD269" i="1"/>
  <c r="AZ269" i="1"/>
  <c r="AS269" i="1"/>
  <c r="AU269" i="1" s="1"/>
  <c r="AN269" i="1"/>
  <c r="AL269" i="1"/>
  <c r="AE269" i="1"/>
  <c r="AG269" i="1" s="1"/>
  <c r="Z269" i="1"/>
  <c r="X269" i="1"/>
  <c r="Q269" i="1"/>
  <c r="S269" i="1" s="1"/>
  <c r="L269" i="1"/>
  <c r="J269" i="1"/>
  <c r="AZ268" i="1"/>
  <c r="BD268" i="1" s="1"/>
  <c r="AU268" i="1"/>
  <c r="AS268" i="1"/>
  <c r="AL268" i="1"/>
  <c r="AN268" i="1" s="1"/>
  <c r="AG268" i="1"/>
  <c r="AE268" i="1"/>
  <c r="X268" i="1"/>
  <c r="Z268" i="1" s="1"/>
  <c r="S268" i="1"/>
  <c r="Q268" i="1"/>
  <c r="J268" i="1"/>
  <c r="L268" i="1" s="1"/>
  <c r="BD267" i="1"/>
  <c r="AZ267" i="1"/>
  <c r="AS267" i="1"/>
  <c r="AU267" i="1" s="1"/>
  <c r="AN267" i="1"/>
  <c r="AL267" i="1"/>
  <c r="AE267" i="1"/>
  <c r="AG267" i="1" s="1"/>
  <c r="Z267" i="1"/>
  <c r="X267" i="1"/>
  <c r="Q267" i="1"/>
  <c r="S267" i="1" s="1"/>
  <c r="L267" i="1"/>
  <c r="J267" i="1"/>
  <c r="AZ266" i="1"/>
  <c r="BD266" i="1" s="1"/>
  <c r="AU266" i="1"/>
  <c r="AS266" i="1"/>
  <c r="AL266" i="1"/>
  <c r="AN266" i="1" s="1"/>
  <c r="AG266" i="1"/>
  <c r="AE266" i="1"/>
  <c r="X266" i="1"/>
  <c r="Z266" i="1" s="1"/>
  <c r="S266" i="1"/>
  <c r="Q266" i="1"/>
  <c r="J266" i="1"/>
  <c r="L266" i="1" s="1"/>
  <c r="BD265" i="1"/>
  <c r="AZ265" i="1"/>
  <c r="AS265" i="1"/>
  <c r="AU265" i="1" s="1"/>
  <c r="AN265" i="1"/>
  <c r="AL265" i="1"/>
  <c r="AE265" i="1"/>
  <c r="AG265" i="1" s="1"/>
  <c r="Z265" i="1"/>
  <c r="X265" i="1"/>
  <c r="Q265" i="1"/>
  <c r="S265" i="1" s="1"/>
  <c r="L265" i="1"/>
  <c r="J265" i="1"/>
  <c r="AZ264" i="1"/>
  <c r="BD264" i="1" s="1"/>
  <c r="AU264" i="1"/>
  <c r="AS264" i="1"/>
  <c r="AL264" i="1"/>
  <c r="AN264" i="1" s="1"/>
  <c r="AG264" i="1"/>
  <c r="AE264" i="1"/>
  <c r="X264" i="1"/>
  <c r="Z264" i="1" s="1"/>
  <c r="S264" i="1"/>
  <c r="Q264" i="1"/>
  <c r="J264" i="1"/>
  <c r="L264" i="1" s="1"/>
  <c r="AZ263" i="1"/>
  <c r="BD263" i="1" s="1"/>
  <c r="AS263" i="1"/>
  <c r="AU263" i="1" s="1"/>
  <c r="AL263" i="1"/>
  <c r="AN263" i="1" s="1"/>
  <c r="AE263" i="1"/>
  <c r="AG263" i="1" s="1"/>
  <c r="X263" i="1"/>
  <c r="Z263" i="1" s="1"/>
  <c r="Q263" i="1"/>
  <c r="S263" i="1" s="1"/>
  <c r="J263" i="1"/>
  <c r="L263" i="1" s="1"/>
  <c r="AZ262" i="1"/>
  <c r="BD262" i="1" s="1"/>
  <c r="AS262" i="1"/>
  <c r="AU262" i="1" s="1"/>
  <c r="AL262" i="1"/>
  <c r="AN262" i="1" s="1"/>
  <c r="AE262" i="1"/>
  <c r="AG262" i="1" s="1"/>
  <c r="X262" i="1"/>
  <c r="Z262" i="1" s="1"/>
  <c r="Q262" i="1"/>
  <c r="S262" i="1" s="1"/>
  <c r="J262" i="1"/>
  <c r="L262" i="1" s="1"/>
  <c r="AZ261" i="1"/>
  <c r="BD261" i="1" s="1"/>
  <c r="AS261" i="1"/>
  <c r="AU261" i="1" s="1"/>
  <c r="AL261" i="1"/>
  <c r="AN261" i="1" s="1"/>
  <c r="AE261" i="1"/>
  <c r="AG261" i="1" s="1"/>
  <c r="X261" i="1"/>
  <c r="Z261" i="1" s="1"/>
  <c r="Q261" i="1"/>
  <c r="S261" i="1" s="1"/>
  <c r="J261" i="1"/>
  <c r="L261" i="1" s="1"/>
  <c r="AZ260" i="1"/>
  <c r="BD260" i="1" s="1"/>
  <c r="AS260" i="1"/>
  <c r="AU260" i="1" s="1"/>
  <c r="AL260" i="1"/>
  <c r="AN260" i="1" s="1"/>
  <c r="AE260" i="1"/>
  <c r="AG260" i="1" s="1"/>
  <c r="X260" i="1"/>
  <c r="Z260" i="1" s="1"/>
  <c r="Q260" i="1"/>
  <c r="S260" i="1" s="1"/>
  <c r="J260" i="1"/>
  <c r="L260" i="1" s="1"/>
  <c r="AZ259" i="1"/>
  <c r="BD259" i="1" s="1"/>
  <c r="AS259" i="1"/>
  <c r="AU259" i="1" s="1"/>
  <c r="AL259" i="1"/>
  <c r="AN259" i="1" s="1"/>
  <c r="AE259" i="1"/>
  <c r="AG259" i="1" s="1"/>
  <c r="X259" i="1"/>
  <c r="Z259" i="1" s="1"/>
  <c r="Q259" i="1"/>
  <c r="S259" i="1" s="1"/>
  <c r="J259" i="1"/>
  <c r="L259" i="1" s="1"/>
  <c r="AZ258" i="1"/>
  <c r="BD258" i="1" s="1"/>
  <c r="AS258" i="1"/>
  <c r="AU258" i="1" s="1"/>
  <c r="AL258" i="1"/>
  <c r="AN258" i="1" s="1"/>
  <c r="AE258" i="1"/>
  <c r="AG258" i="1" s="1"/>
  <c r="X258" i="1"/>
  <c r="Z258" i="1" s="1"/>
  <c r="Q258" i="1"/>
  <c r="S258" i="1" s="1"/>
  <c r="J258" i="1"/>
  <c r="L258" i="1" s="1"/>
  <c r="AZ257" i="1"/>
  <c r="BD257" i="1" s="1"/>
  <c r="AS257" i="1"/>
  <c r="AU257" i="1" s="1"/>
  <c r="AL257" i="1"/>
  <c r="AN257" i="1" s="1"/>
  <c r="AE257" i="1"/>
  <c r="AG257" i="1" s="1"/>
  <c r="X257" i="1"/>
  <c r="Z257" i="1" s="1"/>
  <c r="Q257" i="1"/>
  <c r="S257" i="1" s="1"/>
  <c r="J257" i="1"/>
  <c r="L257" i="1" s="1"/>
  <c r="AZ256" i="1"/>
  <c r="BD256" i="1" s="1"/>
  <c r="AS256" i="1"/>
  <c r="AU256" i="1" s="1"/>
  <c r="AL256" i="1"/>
  <c r="AN256" i="1" s="1"/>
  <c r="AE256" i="1"/>
  <c r="AG256" i="1" s="1"/>
  <c r="X256" i="1"/>
  <c r="Z256" i="1" s="1"/>
  <c r="Q256" i="1"/>
  <c r="S256" i="1" s="1"/>
  <c r="J256" i="1"/>
  <c r="L256" i="1" s="1"/>
  <c r="AZ255" i="1"/>
  <c r="BD255" i="1" s="1"/>
  <c r="AS255" i="1"/>
  <c r="AU255" i="1" s="1"/>
  <c r="AL255" i="1"/>
  <c r="AN255" i="1" s="1"/>
  <c r="AE255" i="1"/>
  <c r="AG255" i="1" s="1"/>
  <c r="X255" i="1"/>
  <c r="Z255" i="1" s="1"/>
  <c r="Q255" i="1"/>
  <c r="S255" i="1" s="1"/>
  <c r="J255" i="1"/>
  <c r="L255" i="1" s="1"/>
  <c r="AZ254" i="1"/>
  <c r="BD254" i="1" s="1"/>
  <c r="AS254" i="1"/>
  <c r="AU254" i="1" s="1"/>
  <c r="AL254" i="1"/>
  <c r="AN254" i="1" s="1"/>
  <c r="AE254" i="1"/>
  <c r="AG254" i="1" s="1"/>
  <c r="X254" i="1"/>
  <c r="Z254" i="1" s="1"/>
  <c r="Q254" i="1"/>
  <c r="S254" i="1" s="1"/>
  <c r="J254" i="1"/>
  <c r="L254" i="1" s="1"/>
  <c r="AZ253" i="1"/>
  <c r="BD253" i="1" s="1"/>
  <c r="AS253" i="1"/>
  <c r="AU253" i="1" s="1"/>
  <c r="AL253" i="1"/>
  <c r="AN253" i="1" s="1"/>
  <c r="AE253" i="1"/>
  <c r="AG253" i="1" s="1"/>
  <c r="X253" i="1"/>
  <c r="Z253" i="1" s="1"/>
  <c r="Q253" i="1"/>
  <c r="S253" i="1" s="1"/>
  <c r="J253" i="1"/>
  <c r="L253" i="1" s="1"/>
  <c r="AZ252" i="1"/>
  <c r="BD252" i="1" s="1"/>
  <c r="AS252" i="1"/>
  <c r="AU252" i="1" s="1"/>
  <c r="AL252" i="1"/>
  <c r="AN252" i="1" s="1"/>
  <c r="AE252" i="1"/>
  <c r="AG252" i="1" s="1"/>
  <c r="X252" i="1"/>
  <c r="Z252" i="1" s="1"/>
  <c r="Q252" i="1"/>
  <c r="S252" i="1" s="1"/>
  <c r="J252" i="1"/>
  <c r="L252" i="1" s="1"/>
  <c r="AZ251" i="1"/>
  <c r="BD251" i="1" s="1"/>
  <c r="AS251" i="1"/>
  <c r="AU251" i="1" s="1"/>
  <c r="AL251" i="1"/>
  <c r="AN251" i="1" s="1"/>
  <c r="AE251" i="1"/>
  <c r="AG251" i="1" s="1"/>
  <c r="X251" i="1"/>
  <c r="Z251" i="1" s="1"/>
  <c r="Q251" i="1"/>
  <c r="S251" i="1" s="1"/>
  <c r="J251" i="1"/>
  <c r="L251" i="1" s="1"/>
  <c r="AZ250" i="1"/>
  <c r="BD250" i="1" s="1"/>
  <c r="AS250" i="1"/>
  <c r="AU250" i="1" s="1"/>
  <c r="AL250" i="1"/>
  <c r="AN250" i="1" s="1"/>
  <c r="AE250" i="1"/>
  <c r="AG250" i="1" s="1"/>
  <c r="X250" i="1"/>
  <c r="Z250" i="1" s="1"/>
  <c r="Q250" i="1"/>
  <c r="S250" i="1" s="1"/>
  <c r="J250" i="1"/>
  <c r="L250" i="1" s="1"/>
  <c r="AZ249" i="1"/>
  <c r="BD249" i="1" s="1"/>
  <c r="AS249" i="1"/>
  <c r="AU249" i="1" s="1"/>
  <c r="AL249" i="1"/>
  <c r="AN249" i="1" s="1"/>
  <c r="AE249" i="1"/>
  <c r="AG249" i="1" s="1"/>
  <c r="X249" i="1"/>
  <c r="Z249" i="1" s="1"/>
  <c r="Q249" i="1"/>
  <c r="S249" i="1" s="1"/>
  <c r="J249" i="1"/>
  <c r="L249" i="1" s="1"/>
  <c r="AZ248" i="1"/>
  <c r="BD248" i="1" s="1"/>
  <c r="AS248" i="1"/>
  <c r="AU248" i="1" s="1"/>
  <c r="AL248" i="1"/>
  <c r="AN248" i="1" s="1"/>
  <c r="AE248" i="1"/>
  <c r="AG248" i="1" s="1"/>
  <c r="X248" i="1"/>
  <c r="Z248" i="1" s="1"/>
  <c r="Q248" i="1"/>
  <c r="S248" i="1" s="1"/>
  <c r="J248" i="1"/>
  <c r="L248" i="1" s="1"/>
  <c r="AZ247" i="1"/>
  <c r="BD247" i="1" s="1"/>
  <c r="AS247" i="1"/>
  <c r="AU247" i="1" s="1"/>
  <c r="AL247" i="1"/>
  <c r="AN247" i="1" s="1"/>
  <c r="AE247" i="1"/>
  <c r="AG247" i="1" s="1"/>
  <c r="X247" i="1"/>
  <c r="Z247" i="1" s="1"/>
  <c r="Q247" i="1"/>
  <c r="S247" i="1" s="1"/>
  <c r="J247" i="1"/>
  <c r="L247" i="1" s="1"/>
  <c r="AZ246" i="1"/>
  <c r="BD246" i="1" s="1"/>
  <c r="AS246" i="1"/>
  <c r="AU246" i="1" s="1"/>
  <c r="AL246" i="1"/>
  <c r="AN246" i="1" s="1"/>
  <c r="AE246" i="1"/>
  <c r="AG246" i="1" s="1"/>
  <c r="Z246" i="1"/>
  <c r="X246" i="1"/>
  <c r="Q246" i="1"/>
  <c r="S246" i="1" s="1"/>
  <c r="L246" i="1"/>
  <c r="J246" i="1"/>
  <c r="AZ245" i="1"/>
  <c r="BD245" i="1" s="1"/>
  <c r="AU245" i="1"/>
  <c r="AS245" i="1"/>
  <c r="AL245" i="1"/>
  <c r="AN245" i="1" s="1"/>
  <c r="AE245" i="1"/>
  <c r="AG245" i="1" s="1"/>
  <c r="X245" i="1"/>
  <c r="Z245" i="1" s="1"/>
  <c r="S245" i="1"/>
  <c r="Q245" i="1"/>
  <c r="J245" i="1"/>
  <c r="L245" i="1" s="1"/>
  <c r="BD244" i="1"/>
  <c r="AZ244" i="1"/>
  <c r="AS244" i="1"/>
  <c r="AU244" i="1" s="1"/>
  <c r="AN244" i="1"/>
  <c r="AL244" i="1"/>
  <c r="AE244" i="1"/>
  <c r="AG244" i="1" s="1"/>
  <c r="X244" i="1"/>
  <c r="Z244" i="1" s="1"/>
  <c r="Q244" i="1"/>
  <c r="S244" i="1" s="1"/>
  <c r="L244" i="1"/>
  <c r="J244" i="1"/>
  <c r="AZ243" i="1"/>
  <c r="BD243" i="1" s="1"/>
  <c r="AU243" i="1"/>
  <c r="AS243" i="1"/>
  <c r="AL243" i="1"/>
  <c r="AN243" i="1" s="1"/>
  <c r="AG243" i="1"/>
  <c r="AE243" i="1"/>
  <c r="X243" i="1"/>
  <c r="Z243" i="1" s="1"/>
  <c r="Q243" i="1"/>
  <c r="S243" i="1" s="1"/>
  <c r="J243" i="1"/>
  <c r="L243" i="1" s="1"/>
  <c r="BD242" i="1"/>
  <c r="AZ242" i="1"/>
  <c r="AS242" i="1"/>
  <c r="AU242" i="1" s="1"/>
  <c r="AN242" i="1"/>
  <c r="AL242" i="1"/>
  <c r="AE242" i="1"/>
  <c r="AG242" i="1" s="1"/>
  <c r="Z242" i="1"/>
  <c r="X242" i="1"/>
  <c r="Q242" i="1"/>
  <c r="S242" i="1" s="1"/>
  <c r="J242" i="1"/>
  <c r="L242" i="1" s="1"/>
  <c r="AZ241" i="1"/>
  <c r="BD241" i="1" s="1"/>
  <c r="AU241" i="1"/>
  <c r="AS241" i="1"/>
  <c r="AL241" i="1"/>
  <c r="AN241" i="1" s="1"/>
  <c r="AG241" i="1"/>
  <c r="AE241" i="1"/>
  <c r="X241" i="1"/>
  <c r="Z241" i="1" s="1"/>
  <c r="S241" i="1"/>
  <c r="Q241" i="1"/>
  <c r="J241" i="1"/>
  <c r="L241" i="1" s="1"/>
  <c r="AZ240" i="1"/>
  <c r="BD240" i="1" s="1"/>
  <c r="AS240" i="1"/>
  <c r="AU240" i="1" s="1"/>
  <c r="AN240" i="1"/>
  <c r="AL240" i="1"/>
  <c r="AE240" i="1"/>
  <c r="AG240" i="1" s="1"/>
  <c r="Z240" i="1"/>
  <c r="X240" i="1"/>
  <c r="Q240" i="1"/>
  <c r="S240" i="1" s="1"/>
  <c r="L240" i="1"/>
  <c r="J240" i="1"/>
  <c r="AZ239" i="1"/>
  <c r="BD239" i="1" s="1"/>
  <c r="AS239" i="1"/>
  <c r="AU239" i="1" s="1"/>
  <c r="AL239" i="1"/>
  <c r="AN239" i="1" s="1"/>
  <c r="AG239" i="1"/>
  <c r="AE239" i="1"/>
  <c r="X239" i="1"/>
  <c r="Z239" i="1" s="1"/>
  <c r="S239" i="1"/>
  <c r="Q239" i="1"/>
  <c r="J239" i="1"/>
  <c r="L239" i="1" s="1"/>
  <c r="BD238" i="1"/>
  <c r="AZ238" i="1"/>
  <c r="AS238" i="1"/>
  <c r="AU238" i="1" s="1"/>
  <c r="AL238" i="1"/>
  <c r="AN238" i="1" s="1"/>
  <c r="AE238" i="1"/>
  <c r="AG238" i="1" s="1"/>
  <c r="Z238" i="1"/>
  <c r="X238" i="1"/>
  <c r="Q238" i="1"/>
  <c r="S238" i="1" s="1"/>
  <c r="L238" i="1"/>
  <c r="J238" i="1"/>
  <c r="AZ237" i="1"/>
  <c r="BD237" i="1" s="1"/>
  <c r="AU237" i="1"/>
  <c r="AS237" i="1"/>
  <c r="AL237" i="1"/>
  <c r="AN237" i="1" s="1"/>
  <c r="AE237" i="1"/>
  <c r="AG237" i="1" s="1"/>
  <c r="X237" i="1"/>
  <c r="Z237" i="1" s="1"/>
  <c r="S237" i="1"/>
  <c r="Q237" i="1"/>
  <c r="J237" i="1"/>
  <c r="L237" i="1" s="1"/>
  <c r="BD236" i="1"/>
  <c r="AZ236" i="1"/>
  <c r="AS236" i="1"/>
  <c r="AU236" i="1" s="1"/>
  <c r="AN236" i="1"/>
  <c r="AL236" i="1"/>
  <c r="AE236" i="1"/>
  <c r="AG236" i="1" s="1"/>
  <c r="X236" i="1"/>
  <c r="Z236" i="1" s="1"/>
  <c r="Q236" i="1"/>
  <c r="S236" i="1" s="1"/>
  <c r="L236" i="1"/>
  <c r="J236" i="1"/>
  <c r="AZ235" i="1"/>
  <c r="BD235" i="1" s="1"/>
  <c r="AU235" i="1"/>
  <c r="AS235" i="1"/>
  <c r="AL235" i="1"/>
  <c r="AN235" i="1" s="1"/>
  <c r="AG235" i="1"/>
  <c r="AE235" i="1"/>
  <c r="X235" i="1"/>
  <c r="Z235" i="1" s="1"/>
  <c r="Q235" i="1"/>
  <c r="S235" i="1" s="1"/>
  <c r="J235" i="1"/>
  <c r="L235" i="1" s="1"/>
  <c r="BD234" i="1"/>
  <c r="AZ234" i="1"/>
  <c r="AU234" i="1"/>
  <c r="AS234" i="1"/>
  <c r="AN234" i="1"/>
  <c r="AL234" i="1"/>
  <c r="AG234" i="1"/>
  <c r="AE234" i="1"/>
  <c r="Z234" i="1"/>
  <c r="X234" i="1"/>
  <c r="S234" i="1"/>
  <c r="Q234" i="1"/>
  <c r="L234" i="1"/>
  <c r="J234" i="1"/>
  <c r="BD233" i="1"/>
  <c r="AZ233" i="1"/>
  <c r="AU233" i="1"/>
  <c r="AS233" i="1"/>
  <c r="AN233" i="1"/>
  <c r="AL233" i="1"/>
  <c r="AG233" i="1"/>
  <c r="AE233" i="1"/>
  <c r="Z233" i="1"/>
  <c r="X233" i="1"/>
  <c r="S233" i="1"/>
  <c r="Q233" i="1"/>
  <c r="L233" i="1"/>
  <c r="J233" i="1"/>
  <c r="BD232" i="1"/>
  <c r="AZ232" i="1"/>
  <c r="AU232" i="1"/>
  <c r="AS232" i="1"/>
  <c r="AN232" i="1"/>
  <c r="AL232" i="1"/>
  <c r="AG232" i="1"/>
  <c r="AE232" i="1"/>
  <c r="Z232" i="1"/>
  <c r="X232" i="1"/>
  <c r="S232" i="1"/>
  <c r="Q232" i="1"/>
  <c r="L232" i="1"/>
  <c r="J232" i="1"/>
  <c r="BD231" i="1"/>
  <c r="AZ231" i="1"/>
  <c r="AU231" i="1"/>
  <c r="AS231" i="1"/>
  <c r="AN231" i="1"/>
  <c r="AL231" i="1"/>
  <c r="AG231" i="1"/>
  <c r="AE231" i="1"/>
  <c r="Z231" i="1"/>
  <c r="X231" i="1"/>
  <c r="S231" i="1"/>
  <c r="Q231" i="1"/>
  <c r="L231" i="1"/>
  <c r="J231" i="1"/>
  <c r="AZ230" i="1"/>
  <c r="BD230" i="1" s="1"/>
  <c r="AU230" i="1"/>
  <c r="AS230" i="1"/>
  <c r="AL230" i="1"/>
  <c r="AN230" i="1" s="1"/>
  <c r="AG230" i="1"/>
  <c r="AE230" i="1"/>
  <c r="X230" i="1"/>
  <c r="Z230" i="1" s="1"/>
  <c r="S230" i="1"/>
  <c r="Q230" i="1"/>
  <c r="J230" i="1"/>
  <c r="L230" i="1" s="1"/>
  <c r="BD229" i="1"/>
  <c r="AZ229" i="1"/>
  <c r="AS229" i="1"/>
  <c r="AU229" i="1" s="1"/>
  <c r="AN229" i="1"/>
  <c r="AL229" i="1"/>
  <c r="AE229" i="1"/>
  <c r="AG229" i="1" s="1"/>
  <c r="Z229" i="1"/>
  <c r="X229" i="1"/>
  <c r="Q229" i="1"/>
  <c r="S229" i="1" s="1"/>
  <c r="L229" i="1"/>
  <c r="J229" i="1"/>
  <c r="AZ228" i="1"/>
  <c r="BD228" i="1" s="1"/>
  <c r="AU228" i="1"/>
  <c r="AS228" i="1"/>
  <c r="AL228" i="1"/>
  <c r="AN228" i="1" s="1"/>
  <c r="AG228" i="1"/>
  <c r="AE228" i="1"/>
  <c r="X228" i="1"/>
  <c r="Z228" i="1" s="1"/>
  <c r="S228" i="1"/>
  <c r="Q228" i="1"/>
  <c r="J228" i="1"/>
  <c r="L228" i="1" s="1"/>
  <c r="BD227" i="1"/>
  <c r="AZ227" i="1"/>
  <c r="AS227" i="1"/>
  <c r="AU227" i="1" s="1"/>
  <c r="AN227" i="1"/>
  <c r="AL227" i="1"/>
  <c r="AE227" i="1"/>
  <c r="AG227" i="1" s="1"/>
  <c r="Z227" i="1"/>
  <c r="X227" i="1"/>
  <c r="Q227" i="1"/>
  <c r="S227" i="1" s="1"/>
  <c r="L227" i="1"/>
  <c r="J227" i="1"/>
  <c r="AZ225" i="1"/>
  <c r="BD225" i="1" s="1"/>
  <c r="AU225" i="1"/>
  <c r="AS225" i="1"/>
  <c r="AL225" i="1"/>
  <c r="AN225" i="1" s="1"/>
  <c r="AG225" i="1"/>
  <c r="AE225" i="1"/>
  <c r="X225" i="1"/>
  <c r="Z225" i="1" s="1"/>
  <c r="S225" i="1"/>
  <c r="Q225" i="1"/>
  <c r="J225" i="1"/>
  <c r="L225" i="1" s="1"/>
  <c r="BD224" i="1"/>
  <c r="AZ224" i="1"/>
  <c r="AS224" i="1"/>
  <c r="AU224" i="1" s="1"/>
  <c r="AN224" i="1"/>
  <c r="AL224" i="1"/>
  <c r="AE224" i="1"/>
  <c r="AG224" i="1" s="1"/>
  <c r="Z224" i="1"/>
  <c r="X224" i="1"/>
  <c r="Q224" i="1"/>
  <c r="S224" i="1" s="1"/>
  <c r="L224" i="1"/>
  <c r="J224" i="1"/>
  <c r="AZ223" i="1"/>
  <c r="BD223" i="1" s="1"/>
  <c r="AU223" i="1"/>
  <c r="AS223" i="1"/>
  <c r="AL223" i="1"/>
  <c r="AN223" i="1" s="1"/>
  <c r="AG223" i="1"/>
  <c r="AE223" i="1"/>
  <c r="X223" i="1"/>
  <c r="Z223" i="1" s="1"/>
  <c r="S223" i="1"/>
  <c r="Q223" i="1"/>
  <c r="J223" i="1"/>
  <c r="L223" i="1" s="1"/>
  <c r="BD222" i="1"/>
  <c r="AZ222" i="1"/>
  <c r="AS222" i="1"/>
  <c r="AU222" i="1" s="1"/>
  <c r="AN222" i="1"/>
  <c r="AL222" i="1"/>
  <c r="AE222" i="1"/>
  <c r="AG222" i="1" s="1"/>
  <c r="Z222" i="1"/>
  <c r="X222" i="1"/>
  <c r="Q222" i="1"/>
  <c r="S222" i="1" s="1"/>
  <c r="L222" i="1"/>
  <c r="J222" i="1"/>
  <c r="AZ221" i="1"/>
  <c r="BD221" i="1" s="1"/>
  <c r="AU221" i="1"/>
  <c r="AS221" i="1"/>
  <c r="AL221" i="1"/>
  <c r="AN221" i="1" s="1"/>
  <c r="AG221" i="1"/>
  <c r="AE221" i="1"/>
  <c r="X221" i="1"/>
  <c r="Z221" i="1" s="1"/>
  <c r="S221" i="1"/>
  <c r="Q221" i="1"/>
  <c r="J221" i="1"/>
  <c r="L221" i="1" s="1"/>
  <c r="BD220" i="1"/>
  <c r="AZ220" i="1"/>
  <c r="AS220" i="1"/>
  <c r="AU220" i="1" s="1"/>
  <c r="AN220" i="1"/>
  <c r="AL220" i="1"/>
  <c r="AE220" i="1"/>
  <c r="AG220" i="1" s="1"/>
  <c r="Z220" i="1"/>
  <c r="X220" i="1"/>
  <c r="Q220" i="1"/>
  <c r="S220" i="1" s="1"/>
  <c r="L220" i="1"/>
  <c r="J220" i="1"/>
  <c r="AZ219" i="1"/>
  <c r="BD219" i="1" s="1"/>
  <c r="AU219" i="1"/>
  <c r="AS219" i="1"/>
  <c r="AL219" i="1"/>
  <c r="AN219" i="1" s="1"/>
  <c r="AG219" i="1"/>
  <c r="AE219" i="1"/>
  <c r="X219" i="1"/>
  <c r="Z219" i="1" s="1"/>
  <c r="S219" i="1"/>
  <c r="Q219" i="1"/>
  <c r="J219" i="1"/>
  <c r="L219" i="1" s="1"/>
  <c r="BD218" i="1"/>
  <c r="AZ218" i="1"/>
  <c r="AS218" i="1"/>
  <c r="AU218" i="1" s="1"/>
  <c r="AN218" i="1"/>
  <c r="AL218" i="1"/>
  <c r="AE218" i="1"/>
  <c r="AG218" i="1" s="1"/>
  <c r="Z218" i="1"/>
  <c r="X218" i="1"/>
  <c r="Q218" i="1"/>
  <c r="S218" i="1" s="1"/>
  <c r="L218" i="1"/>
  <c r="J218" i="1"/>
  <c r="AZ217" i="1"/>
  <c r="BD217" i="1" s="1"/>
  <c r="AU217" i="1"/>
  <c r="AS217" i="1"/>
  <c r="AL217" i="1"/>
  <c r="AN217" i="1" s="1"/>
  <c r="AG217" i="1"/>
  <c r="AE217" i="1"/>
  <c r="X217" i="1"/>
  <c r="Z217" i="1" s="1"/>
  <c r="S217" i="1"/>
  <c r="Q217" i="1"/>
  <c r="J217" i="1"/>
  <c r="L217" i="1" s="1"/>
  <c r="BD216" i="1"/>
  <c r="AZ216" i="1"/>
  <c r="AS216" i="1"/>
  <c r="AU216" i="1" s="1"/>
  <c r="AN216" i="1"/>
  <c r="AL216" i="1"/>
  <c r="AE216" i="1"/>
  <c r="AG216" i="1" s="1"/>
  <c r="Z216" i="1"/>
  <c r="X216" i="1"/>
  <c r="Q216" i="1"/>
  <c r="S216" i="1" s="1"/>
  <c r="L216" i="1"/>
  <c r="J216" i="1"/>
  <c r="AZ215" i="1"/>
  <c r="BD215" i="1" s="1"/>
  <c r="AU215" i="1"/>
  <c r="AS215" i="1"/>
  <c r="AL215" i="1"/>
  <c r="AN215" i="1" s="1"/>
  <c r="AG215" i="1"/>
  <c r="AE215" i="1"/>
  <c r="X215" i="1"/>
  <c r="Z215" i="1" s="1"/>
  <c r="S215" i="1"/>
  <c r="Q215" i="1"/>
  <c r="J215" i="1"/>
  <c r="L215" i="1" s="1"/>
  <c r="BD214" i="1"/>
  <c r="AZ214" i="1"/>
  <c r="AS214" i="1"/>
  <c r="AU214" i="1" s="1"/>
  <c r="AN214" i="1"/>
  <c r="AL214" i="1"/>
  <c r="AE214" i="1"/>
  <c r="AG214" i="1" s="1"/>
  <c r="Z214" i="1"/>
  <c r="X214" i="1"/>
  <c r="Q214" i="1"/>
  <c r="S214" i="1" s="1"/>
  <c r="L214" i="1"/>
  <c r="J214" i="1"/>
  <c r="AZ213" i="1"/>
  <c r="BD213" i="1" s="1"/>
  <c r="AU213" i="1"/>
  <c r="AS213" i="1"/>
  <c r="AL213" i="1"/>
  <c r="AN213" i="1" s="1"/>
  <c r="AG213" i="1"/>
  <c r="AE213" i="1"/>
  <c r="X213" i="1"/>
  <c r="Z213" i="1" s="1"/>
  <c r="S213" i="1"/>
  <c r="Q213" i="1"/>
  <c r="J213" i="1"/>
  <c r="L213" i="1" s="1"/>
  <c r="BD212" i="1"/>
  <c r="AZ212" i="1"/>
  <c r="AS212" i="1"/>
  <c r="AU212" i="1" s="1"/>
  <c r="AN212" i="1"/>
  <c r="AL212" i="1"/>
  <c r="AE212" i="1"/>
  <c r="AG212" i="1" s="1"/>
  <c r="Z212" i="1"/>
  <c r="X212" i="1"/>
  <c r="Q212" i="1"/>
  <c r="S212" i="1" s="1"/>
  <c r="L212" i="1"/>
  <c r="J212" i="1"/>
  <c r="AZ211" i="1"/>
  <c r="BD211" i="1" s="1"/>
  <c r="AU211" i="1"/>
  <c r="AS211" i="1"/>
  <c r="AL211" i="1"/>
  <c r="AN211" i="1" s="1"/>
  <c r="AG211" i="1"/>
  <c r="AE211" i="1"/>
  <c r="X211" i="1"/>
  <c r="Z211" i="1" s="1"/>
  <c r="S211" i="1"/>
  <c r="Q211" i="1"/>
  <c r="J211" i="1"/>
  <c r="L211" i="1" s="1"/>
  <c r="BD210" i="1"/>
  <c r="AZ210" i="1"/>
  <c r="AS210" i="1"/>
  <c r="AU210" i="1" s="1"/>
  <c r="AN210" i="1"/>
  <c r="AL210" i="1"/>
  <c r="AE210" i="1"/>
  <c r="AG210" i="1" s="1"/>
  <c r="Z210" i="1"/>
  <c r="X210" i="1"/>
  <c r="Q210" i="1"/>
  <c r="S210" i="1" s="1"/>
  <c r="L210" i="1"/>
  <c r="J210" i="1"/>
  <c r="AZ209" i="1"/>
  <c r="BD209" i="1" s="1"/>
  <c r="AU209" i="1"/>
  <c r="AS209" i="1"/>
  <c r="AL209" i="1"/>
  <c r="AN209" i="1" s="1"/>
  <c r="AG209" i="1"/>
  <c r="AE209" i="1"/>
  <c r="X209" i="1"/>
  <c r="Z209" i="1" s="1"/>
  <c r="S209" i="1"/>
  <c r="Q209" i="1"/>
  <c r="J209" i="1"/>
  <c r="L209" i="1" s="1"/>
  <c r="BD208" i="1"/>
  <c r="AZ208" i="1"/>
  <c r="AS208" i="1"/>
  <c r="AU208" i="1" s="1"/>
  <c r="AN208" i="1"/>
  <c r="AL208" i="1"/>
  <c r="AE208" i="1"/>
  <c r="AG208" i="1" s="1"/>
  <c r="Z208" i="1"/>
  <c r="X208" i="1"/>
  <c r="Q208" i="1"/>
  <c r="S208" i="1" s="1"/>
  <c r="L208" i="1"/>
  <c r="J208" i="1"/>
  <c r="AZ207" i="1"/>
  <c r="BD207" i="1" s="1"/>
  <c r="AU207" i="1"/>
  <c r="AS207" i="1"/>
  <c r="AL207" i="1"/>
  <c r="AN207" i="1" s="1"/>
  <c r="AG207" i="1"/>
  <c r="AE207" i="1"/>
  <c r="X207" i="1"/>
  <c r="Z207" i="1" s="1"/>
  <c r="S207" i="1"/>
  <c r="Q207" i="1"/>
  <c r="J207" i="1"/>
  <c r="L207" i="1" s="1"/>
  <c r="BD206" i="1"/>
  <c r="AZ206" i="1"/>
  <c r="AS206" i="1"/>
  <c r="AU206" i="1" s="1"/>
  <c r="AN206" i="1"/>
  <c r="AL206" i="1"/>
  <c r="AE206" i="1"/>
  <c r="AG206" i="1" s="1"/>
  <c r="Z206" i="1"/>
  <c r="X206" i="1"/>
  <c r="Q206" i="1"/>
  <c r="S206" i="1" s="1"/>
  <c r="L206" i="1"/>
  <c r="J206" i="1"/>
  <c r="AZ205" i="1"/>
  <c r="BD205" i="1" s="1"/>
  <c r="AU205" i="1"/>
  <c r="AS205" i="1"/>
  <c r="AL205" i="1"/>
  <c r="AN205" i="1" s="1"/>
  <c r="AG205" i="1"/>
  <c r="AE205" i="1"/>
  <c r="X205" i="1"/>
  <c r="Z205" i="1" s="1"/>
  <c r="S205" i="1"/>
  <c r="Q205" i="1"/>
  <c r="J205" i="1"/>
  <c r="L205" i="1" s="1"/>
  <c r="BD204" i="1"/>
  <c r="AZ204" i="1"/>
  <c r="AS204" i="1"/>
  <c r="AU204" i="1" s="1"/>
  <c r="AN204" i="1"/>
  <c r="AL204" i="1"/>
  <c r="AE204" i="1"/>
  <c r="AG204" i="1" s="1"/>
  <c r="Z204" i="1"/>
  <c r="X204" i="1"/>
  <c r="Q204" i="1"/>
  <c r="S204" i="1" s="1"/>
  <c r="L204" i="1"/>
  <c r="J204" i="1"/>
  <c r="AZ203" i="1"/>
  <c r="BD203" i="1" s="1"/>
  <c r="AU203" i="1"/>
  <c r="AS203" i="1"/>
  <c r="AL203" i="1"/>
  <c r="AN203" i="1" s="1"/>
  <c r="AG203" i="1"/>
  <c r="AE203" i="1"/>
  <c r="X203" i="1"/>
  <c r="Z203" i="1" s="1"/>
  <c r="S203" i="1"/>
  <c r="Q203" i="1"/>
  <c r="J203" i="1"/>
  <c r="L203" i="1" s="1"/>
  <c r="BD202" i="1"/>
  <c r="AZ202" i="1"/>
  <c r="AS202" i="1"/>
  <c r="AU202" i="1" s="1"/>
  <c r="AN202" i="1"/>
  <c r="AL202" i="1"/>
  <c r="AE202" i="1"/>
  <c r="AG202" i="1" s="1"/>
  <c r="Z202" i="1"/>
  <c r="X202" i="1"/>
  <c r="Q202" i="1"/>
  <c r="S202" i="1" s="1"/>
  <c r="L202" i="1"/>
  <c r="J202" i="1"/>
  <c r="AZ201" i="1"/>
  <c r="BD201" i="1" s="1"/>
  <c r="AU201" i="1"/>
  <c r="AS201" i="1"/>
  <c r="AL201" i="1"/>
  <c r="AN201" i="1" s="1"/>
  <c r="AG201" i="1"/>
  <c r="AE201" i="1"/>
  <c r="X201" i="1"/>
  <c r="Z201" i="1" s="1"/>
  <c r="S201" i="1"/>
  <c r="Q201" i="1"/>
  <c r="J201" i="1"/>
  <c r="L201" i="1" s="1"/>
  <c r="BD199" i="1"/>
  <c r="BC199" i="1"/>
  <c r="AZ199" i="1"/>
  <c r="AU199" i="1"/>
  <c r="AS199" i="1"/>
  <c r="AL199" i="1"/>
  <c r="AN199" i="1" s="1"/>
  <c r="AG199" i="1"/>
  <c r="AE199" i="1"/>
  <c r="X199" i="1"/>
  <c r="Z199" i="1" s="1"/>
  <c r="S199" i="1"/>
  <c r="Q199" i="1"/>
  <c r="J199" i="1"/>
  <c r="L199" i="1" s="1"/>
  <c r="BD198" i="1"/>
  <c r="BC198" i="1"/>
  <c r="AZ198" i="1"/>
  <c r="AU198" i="1"/>
  <c r="AS198" i="1"/>
  <c r="AL198" i="1"/>
  <c r="AN198" i="1" s="1"/>
  <c r="AG198" i="1"/>
  <c r="AE198" i="1"/>
  <c r="X198" i="1"/>
  <c r="Z198" i="1" s="1"/>
  <c r="S198" i="1"/>
  <c r="Q198" i="1"/>
  <c r="J198" i="1"/>
  <c r="L198" i="1" s="1"/>
  <c r="BD197" i="1"/>
  <c r="BC197" i="1"/>
  <c r="AZ197" i="1"/>
  <c r="AU197" i="1"/>
  <c r="AS197" i="1"/>
  <c r="AL197" i="1"/>
  <c r="AN197" i="1" s="1"/>
  <c r="AG197" i="1"/>
  <c r="AE197" i="1"/>
  <c r="X197" i="1"/>
  <c r="Z197" i="1" s="1"/>
  <c r="S197" i="1"/>
  <c r="Q197" i="1"/>
  <c r="J197" i="1"/>
  <c r="L197" i="1" s="1"/>
  <c r="BD196" i="1"/>
  <c r="BC196" i="1"/>
  <c r="AZ196" i="1"/>
  <c r="AU196" i="1"/>
  <c r="AS196" i="1"/>
  <c r="AL196" i="1"/>
  <c r="AN196" i="1" s="1"/>
  <c r="AG196" i="1"/>
  <c r="AE196" i="1"/>
  <c r="Y196" i="1"/>
  <c r="X196" i="1"/>
  <c r="S196" i="1"/>
  <c r="Q196" i="1"/>
  <c r="J196" i="1"/>
  <c r="L196" i="1" s="1"/>
  <c r="BC195" i="1"/>
  <c r="AZ195" i="1"/>
  <c r="BD195" i="1" s="1"/>
  <c r="AU195" i="1"/>
  <c r="AS195" i="1"/>
  <c r="AL195" i="1"/>
  <c r="AN195" i="1" s="1"/>
  <c r="AG195" i="1"/>
  <c r="AE195" i="1"/>
  <c r="X195" i="1"/>
  <c r="Z195" i="1" s="1"/>
  <c r="S195" i="1"/>
  <c r="Q195" i="1"/>
  <c r="J195" i="1"/>
  <c r="L195" i="1" s="1"/>
  <c r="BC194" i="1"/>
  <c r="AZ194" i="1"/>
  <c r="BD194" i="1" s="1"/>
  <c r="AU194" i="1"/>
  <c r="AS194" i="1"/>
  <c r="AL194" i="1"/>
  <c r="AN194" i="1" s="1"/>
  <c r="AG194" i="1"/>
  <c r="AE194" i="1"/>
  <c r="X194" i="1"/>
  <c r="Z194" i="1" s="1"/>
  <c r="S194" i="1"/>
  <c r="Q194" i="1"/>
  <c r="J194" i="1"/>
  <c r="L194" i="1" s="1"/>
  <c r="BC193" i="1"/>
  <c r="AZ193" i="1"/>
  <c r="BD193" i="1" s="1"/>
  <c r="AU193" i="1"/>
  <c r="AS193" i="1"/>
  <c r="AL193" i="1"/>
  <c r="AN193" i="1" s="1"/>
  <c r="AG193" i="1"/>
  <c r="AE193" i="1"/>
  <c r="X193" i="1"/>
  <c r="Z193" i="1" s="1"/>
  <c r="S193" i="1"/>
  <c r="Q193" i="1"/>
  <c r="J193" i="1"/>
  <c r="L193" i="1" s="1"/>
  <c r="BC192" i="1"/>
  <c r="AZ192" i="1"/>
  <c r="BD192" i="1" s="1"/>
  <c r="AU192" i="1"/>
  <c r="AS192" i="1"/>
  <c r="AL192" i="1"/>
  <c r="AN192" i="1" s="1"/>
  <c r="AG192" i="1"/>
  <c r="AE192" i="1"/>
  <c r="X192" i="1"/>
  <c r="Z192" i="1" s="1"/>
  <c r="S192" i="1"/>
  <c r="Q192" i="1"/>
  <c r="J192" i="1"/>
  <c r="L192" i="1" s="1"/>
  <c r="BC191" i="1"/>
  <c r="AZ191" i="1"/>
  <c r="BD191" i="1" s="1"/>
  <c r="AU191" i="1"/>
  <c r="AS191" i="1"/>
  <c r="AL191" i="1"/>
  <c r="AN191" i="1" s="1"/>
  <c r="AG191" i="1"/>
  <c r="AE191" i="1"/>
  <c r="X191" i="1"/>
  <c r="Z191" i="1" s="1"/>
  <c r="S191" i="1"/>
  <c r="Q191" i="1"/>
  <c r="J191" i="1"/>
  <c r="L191" i="1" s="1"/>
  <c r="BC190" i="1"/>
  <c r="AZ190" i="1"/>
  <c r="BD190" i="1" s="1"/>
  <c r="AU190" i="1"/>
  <c r="AS190" i="1"/>
  <c r="AL190" i="1"/>
  <c r="AN190" i="1" s="1"/>
  <c r="AG190" i="1"/>
  <c r="AE190" i="1"/>
  <c r="X190" i="1"/>
  <c r="Z190" i="1" s="1"/>
  <c r="S190" i="1"/>
  <c r="Q190" i="1"/>
  <c r="J190" i="1"/>
  <c r="L190" i="1" s="1"/>
  <c r="BC189" i="1"/>
  <c r="AZ189" i="1"/>
  <c r="BD189" i="1" s="1"/>
  <c r="AU189" i="1"/>
  <c r="AS189" i="1"/>
  <c r="AL189" i="1"/>
  <c r="AN189" i="1" s="1"/>
  <c r="AG189" i="1"/>
  <c r="AE189" i="1"/>
  <c r="X189" i="1"/>
  <c r="Z189" i="1" s="1"/>
  <c r="S189" i="1"/>
  <c r="Q189" i="1"/>
  <c r="J189" i="1"/>
  <c r="L189" i="1" s="1"/>
  <c r="BC188" i="1"/>
  <c r="AZ188" i="1"/>
  <c r="BD188" i="1" s="1"/>
  <c r="AU188" i="1"/>
  <c r="AS188" i="1"/>
  <c r="AL188" i="1"/>
  <c r="AN188" i="1" s="1"/>
  <c r="AG188" i="1"/>
  <c r="AE188" i="1"/>
  <c r="X188" i="1"/>
  <c r="Z188" i="1" s="1"/>
  <c r="S188" i="1"/>
  <c r="Q188" i="1"/>
  <c r="J188" i="1"/>
  <c r="L188" i="1" s="1"/>
  <c r="BC187" i="1"/>
  <c r="AZ187" i="1"/>
  <c r="BD187" i="1" s="1"/>
  <c r="AU187" i="1"/>
  <c r="AS187" i="1"/>
  <c r="AL187" i="1"/>
  <c r="AN187" i="1" s="1"/>
  <c r="AG187" i="1"/>
  <c r="AE187" i="1"/>
  <c r="X187" i="1"/>
  <c r="Z187" i="1" s="1"/>
  <c r="S187" i="1"/>
  <c r="Q187" i="1"/>
  <c r="J187" i="1"/>
  <c r="L187" i="1" s="1"/>
  <c r="BC186" i="1"/>
  <c r="AZ186" i="1"/>
  <c r="BD186" i="1" s="1"/>
  <c r="AU186" i="1"/>
  <c r="AS186" i="1"/>
  <c r="AL186" i="1"/>
  <c r="AN186" i="1" s="1"/>
  <c r="AG186" i="1"/>
  <c r="AE186" i="1"/>
  <c r="X186" i="1"/>
  <c r="Z186" i="1" s="1"/>
  <c r="S186" i="1"/>
  <c r="Q186" i="1"/>
  <c r="J186" i="1"/>
  <c r="L186" i="1" s="1"/>
  <c r="BC185" i="1"/>
  <c r="AZ185" i="1"/>
  <c r="BD185" i="1" s="1"/>
  <c r="AU185" i="1"/>
  <c r="AS185" i="1"/>
  <c r="AL185" i="1"/>
  <c r="AN185" i="1" s="1"/>
  <c r="AG185" i="1"/>
  <c r="AE185" i="1"/>
  <c r="X185" i="1"/>
  <c r="Z185" i="1" s="1"/>
  <c r="S185" i="1"/>
  <c r="Q185" i="1"/>
  <c r="J185" i="1"/>
  <c r="L185" i="1" s="1"/>
  <c r="BC184" i="1"/>
  <c r="AZ184" i="1"/>
  <c r="BD184" i="1" s="1"/>
  <c r="AU184" i="1"/>
  <c r="AS184" i="1"/>
  <c r="AL184" i="1"/>
  <c r="AN184" i="1" s="1"/>
  <c r="AG184" i="1"/>
  <c r="AE184" i="1"/>
  <c r="X184" i="1"/>
  <c r="Z184" i="1" s="1"/>
  <c r="S184" i="1"/>
  <c r="Q184" i="1"/>
  <c r="J184" i="1"/>
  <c r="L184" i="1" s="1"/>
  <c r="BC183" i="1"/>
  <c r="AZ183" i="1"/>
  <c r="BD183" i="1" s="1"/>
  <c r="AU183" i="1"/>
  <c r="AS183" i="1"/>
  <c r="AL183" i="1"/>
  <c r="AN183" i="1" s="1"/>
  <c r="AG183" i="1"/>
  <c r="AE183" i="1"/>
  <c r="X183" i="1"/>
  <c r="Z183" i="1" s="1"/>
  <c r="S183" i="1"/>
  <c r="Q183" i="1"/>
  <c r="J183" i="1"/>
  <c r="L183" i="1" s="1"/>
  <c r="BC182" i="1"/>
  <c r="AZ182" i="1"/>
  <c r="BD182" i="1" s="1"/>
  <c r="AU182" i="1"/>
  <c r="AS182" i="1"/>
  <c r="AL182" i="1"/>
  <c r="AN182" i="1" s="1"/>
  <c r="AG182" i="1"/>
  <c r="AE182" i="1"/>
  <c r="X182" i="1"/>
  <c r="Z182" i="1" s="1"/>
  <c r="S182" i="1"/>
  <c r="Q182" i="1"/>
  <c r="J182" i="1"/>
  <c r="L182" i="1" s="1"/>
  <c r="BC181" i="1"/>
  <c r="AZ181" i="1"/>
  <c r="BD181" i="1" s="1"/>
  <c r="AU181" i="1"/>
  <c r="AS181" i="1"/>
  <c r="AL181" i="1"/>
  <c r="AN181" i="1" s="1"/>
  <c r="AG181" i="1"/>
  <c r="AE181" i="1"/>
  <c r="X181" i="1"/>
  <c r="Z181" i="1" s="1"/>
  <c r="S181" i="1"/>
  <c r="Q181" i="1"/>
  <c r="J181" i="1"/>
  <c r="L181" i="1" s="1"/>
  <c r="BC180" i="1"/>
  <c r="AZ180" i="1"/>
  <c r="BD180" i="1" s="1"/>
  <c r="AU180" i="1"/>
  <c r="AS180" i="1"/>
  <c r="AL180" i="1"/>
  <c r="AN180" i="1" s="1"/>
  <c r="AG180" i="1"/>
  <c r="AE180" i="1"/>
  <c r="X180" i="1"/>
  <c r="Z180" i="1" s="1"/>
  <c r="S180" i="1"/>
  <c r="Q180" i="1"/>
  <c r="J180" i="1"/>
  <c r="L180" i="1" s="1"/>
  <c r="BC179" i="1"/>
  <c r="AZ179" i="1"/>
  <c r="BD179" i="1" s="1"/>
  <c r="AU179" i="1"/>
  <c r="AS179" i="1"/>
  <c r="AL179" i="1"/>
  <c r="AN179" i="1" s="1"/>
  <c r="AG179" i="1"/>
  <c r="AE179" i="1"/>
  <c r="X179" i="1"/>
  <c r="Z179" i="1" s="1"/>
  <c r="S179" i="1"/>
  <c r="Q179" i="1"/>
  <c r="J179" i="1"/>
  <c r="L179" i="1" s="1"/>
  <c r="BC178" i="1"/>
  <c r="AZ178" i="1"/>
  <c r="BD178" i="1" s="1"/>
  <c r="AU178" i="1"/>
  <c r="AS178" i="1"/>
  <c r="AL178" i="1"/>
  <c r="AN178" i="1" s="1"/>
  <c r="AG178" i="1"/>
  <c r="AE178" i="1"/>
  <c r="X178" i="1"/>
  <c r="Z178" i="1" s="1"/>
  <c r="S178" i="1"/>
  <c r="Q178" i="1"/>
  <c r="J178" i="1"/>
  <c r="L178" i="1" s="1"/>
  <c r="BC177" i="1"/>
  <c r="AZ177" i="1"/>
  <c r="BD177" i="1" s="1"/>
  <c r="AU177" i="1"/>
  <c r="AS177" i="1"/>
  <c r="AL177" i="1"/>
  <c r="AN177" i="1" s="1"/>
  <c r="AG177" i="1"/>
  <c r="AE177" i="1"/>
  <c r="X177" i="1"/>
  <c r="Z177" i="1" s="1"/>
  <c r="S177" i="1"/>
  <c r="Q177" i="1"/>
  <c r="J177" i="1"/>
  <c r="L177" i="1" s="1"/>
  <c r="BC176" i="1"/>
  <c r="AZ176" i="1"/>
  <c r="BD176" i="1" s="1"/>
  <c r="AU176" i="1"/>
  <c r="AS176" i="1"/>
  <c r="AL176" i="1"/>
  <c r="AN176" i="1" s="1"/>
  <c r="AG176" i="1"/>
  <c r="AE176" i="1"/>
  <c r="X176" i="1"/>
  <c r="Z176" i="1" s="1"/>
  <c r="S176" i="1"/>
  <c r="Q176" i="1"/>
  <c r="J176" i="1"/>
  <c r="L176" i="1" s="1"/>
  <c r="BC175" i="1"/>
  <c r="AZ175" i="1"/>
  <c r="BD175" i="1" s="1"/>
  <c r="AU175" i="1"/>
  <c r="AS175" i="1"/>
  <c r="AL175" i="1"/>
  <c r="AN175" i="1" s="1"/>
  <c r="AG175" i="1"/>
  <c r="AE175" i="1"/>
  <c r="X175" i="1"/>
  <c r="Z175" i="1" s="1"/>
  <c r="S175" i="1"/>
  <c r="Q175" i="1"/>
  <c r="J175" i="1"/>
  <c r="L175" i="1" s="1"/>
  <c r="BC174" i="1"/>
  <c r="AZ174" i="1"/>
  <c r="BD174" i="1" s="1"/>
  <c r="AU174" i="1"/>
  <c r="AS174" i="1"/>
  <c r="AL174" i="1"/>
  <c r="AN174" i="1" s="1"/>
  <c r="AG174" i="1"/>
  <c r="AE174" i="1"/>
  <c r="X174" i="1"/>
  <c r="Z174" i="1" s="1"/>
  <c r="S174" i="1"/>
  <c r="Q174" i="1"/>
  <c r="J174" i="1"/>
  <c r="L174" i="1" s="1"/>
  <c r="BC173" i="1"/>
  <c r="AZ173" i="1"/>
  <c r="BD173" i="1" s="1"/>
  <c r="AU173" i="1"/>
  <c r="AS173" i="1"/>
  <c r="AL173" i="1"/>
  <c r="AN173" i="1" s="1"/>
  <c r="AG173" i="1"/>
  <c r="AE173" i="1"/>
  <c r="X173" i="1"/>
  <c r="Z173" i="1" s="1"/>
  <c r="S173" i="1"/>
  <c r="Q173" i="1"/>
  <c r="J173" i="1"/>
  <c r="L173" i="1" s="1"/>
  <c r="BC172" i="1"/>
  <c r="AZ172" i="1"/>
  <c r="BD172" i="1" s="1"/>
  <c r="AU172" i="1"/>
  <c r="AS172" i="1"/>
  <c r="AL172" i="1"/>
  <c r="AN172" i="1" s="1"/>
  <c r="AG172" i="1"/>
  <c r="AE172" i="1"/>
  <c r="X172" i="1"/>
  <c r="Z172" i="1" s="1"/>
  <c r="S172" i="1"/>
  <c r="Q172" i="1"/>
  <c r="J172" i="1"/>
  <c r="L172" i="1" s="1"/>
  <c r="BC171" i="1"/>
  <c r="AZ171" i="1"/>
  <c r="BD171" i="1" s="1"/>
  <c r="AU171" i="1"/>
  <c r="AS171" i="1"/>
  <c r="AL171" i="1"/>
  <c r="AN171" i="1" s="1"/>
  <c r="AG171" i="1"/>
  <c r="AE171" i="1"/>
  <c r="X171" i="1"/>
  <c r="Z171" i="1" s="1"/>
  <c r="S171" i="1"/>
  <c r="Q171" i="1"/>
  <c r="J171" i="1"/>
  <c r="L171" i="1" s="1"/>
  <c r="BC170" i="1"/>
  <c r="AZ170" i="1"/>
  <c r="BD170" i="1" s="1"/>
  <c r="AU170" i="1"/>
  <c r="AS170" i="1"/>
  <c r="AL170" i="1"/>
  <c r="AN170" i="1" s="1"/>
  <c r="AG170" i="1"/>
  <c r="AE170" i="1"/>
  <c r="X170" i="1"/>
  <c r="Z170" i="1" s="1"/>
  <c r="S170" i="1"/>
  <c r="Q170" i="1"/>
  <c r="J170" i="1"/>
  <c r="L170" i="1" s="1"/>
  <c r="BC169" i="1"/>
  <c r="AZ169" i="1"/>
  <c r="BD169" i="1" s="1"/>
  <c r="AU169" i="1"/>
  <c r="AS169" i="1"/>
  <c r="AL169" i="1"/>
  <c r="AN169" i="1" s="1"/>
  <c r="AG169" i="1"/>
  <c r="AE169" i="1"/>
  <c r="X169" i="1"/>
  <c r="Z169" i="1" s="1"/>
  <c r="S169" i="1"/>
  <c r="Q169" i="1"/>
  <c r="J169" i="1"/>
  <c r="L169" i="1" s="1"/>
  <c r="BC168" i="1"/>
  <c r="AZ168" i="1"/>
  <c r="BD168" i="1" s="1"/>
  <c r="AU168" i="1"/>
  <c r="AS168" i="1"/>
  <c r="AL168" i="1"/>
  <c r="AN168" i="1" s="1"/>
  <c r="AG168" i="1"/>
  <c r="AE168" i="1"/>
  <c r="X168" i="1"/>
  <c r="Z168" i="1" s="1"/>
  <c r="S168" i="1"/>
  <c r="Q168" i="1"/>
  <c r="J168" i="1"/>
  <c r="L168" i="1" s="1"/>
  <c r="BC167" i="1"/>
  <c r="AZ167" i="1"/>
  <c r="BD167" i="1" s="1"/>
  <c r="AU167" i="1"/>
  <c r="AS167" i="1"/>
  <c r="AL167" i="1"/>
  <c r="AN167" i="1" s="1"/>
  <c r="AG167" i="1"/>
  <c r="AE167" i="1"/>
  <c r="X167" i="1"/>
  <c r="Z167" i="1" s="1"/>
  <c r="S167" i="1"/>
  <c r="Q167" i="1"/>
  <c r="J167" i="1"/>
  <c r="L167" i="1" s="1"/>
  <c r="BC166" i="1"/>
  <c r="AZ166" i="1"/>
  <c r="BD166" i="1" s="1"/>
  <c r="AU166" i="1"/>
  <c r="AS166" i="1"/>
  <c r="AL166" i="1"/>
  <c r="AN166" i="1" s="1"/>
  <c r="AG166" i="1"/>
  <c r="AE166" i="1"/>
  <c r="X166" i="1"/>
  <c r="Z166" i="1" s="1"/>
  <c r="S166" i="1"/>
  <c r="Q166" i="1"/>
  <c r="J166" i="1"/>
  <c r="L166" i="1" s="1"/>
  <c r="BC165" i="1"/>
  <c r="AZ165" i="1"/>
  <c r="BD165" i="1" s="1"/>
  <c r="AU165" i="1"/>
  <c r="AS165" i="1"/>
  <c r="AL165" i="1"/>
  <c r="AN165" i="1" s="1"/>
  <c r="AG165" i="1"/>
  <c r="AE165" i="1"/>
  <c r="X165" i="1"/>
  <c r="Z165" i="1" s="1"/>
  <c r="S165" i="1"/>
  <c r="Q165" i="1"/>
  <c r="J165" i="1"/>
  <c r="L165" i="1" s="1"/>
  <c r="BC164" i="1"/>
  <c r="AZ164" i="1"/>
  <c r="BD164" i="1" s="1"/>
  <c r="AU164" i="1"/>
  <c r="AS164" i="1"/>
  <c r="AL164" i="1"/>
  <c r="AN164" i="1" s="1"/>
  <c r="AG164" i="1"/>
  <c r="AE164" i="1"/>
  <c r="X164" i="1"/>
  <c r="Z164" i="1" s="1"/>
  <c r="S164" i="1"/>
  <c r="Q164" i="1"/>
  <c r="J164" i="1"/>
  <c r="L164" i="1" s="1"/>
  <c r="BC163" i="1"/>
  <c r="AZ163" i="1"/>
  <c r="BD163" i="1" s="1"/>
  <c r="AU163" i="1"/>
  <c r="AS163" i="1"/>
  <c r="AL163" i="1"/>
  <c r="AN163" i="1" s="1"/>
  <c r="AG163" i="1"/>
  <c r="AE163" i="1"/>
  <c r="X163" i="1"/>
  <c r="Z163" i="1" s="1"/>
  <c r="S163" i="1"/>
  <c r="Q163" i="1"/>
  <c r="J163" i="1"/>
  <c r="L163" i="1" s="1"/>
  <c r="BC162" i="1"/>
  <c r="AZ162" i="1"/>
  <c r="BD162" i="1" s="1"/>
  <c r="AU162" i="1"/>
  <c r="AS162" i="1"/>
  <c r="AL162" i="1"/>
  <c r="AN162" i="1" s="1"/>
  <c r="AG162" i="1"/>
  <c r="AE162" i="1"/>
  <c r="X162" i="1"/>
  <c r="Z162" i="1" s="1"/>
  <c r="S162" i="1"/>
  <c r="Q162" i="1"/>
  <c r="J162" i="1"/>
  <c r="L162" i="1" s="1"/>
  <c r="BC161" i="1"/>
  <c r="AZ161" i="1"/>
  <c r="BD161" i="1" s="1"/>
  <c r="AU161" i="1"/>
  <c r="AS161" i="1"/>
  <c r="AL161" i="1"/>
  <c r="AN161" i="1" s="1"/>
  <c r="AG161" i="1"/>
  <c r="AE161" i="1"/>
  <c r="X161" i="1"/>
  <c r="Z161" i="1" s="1"/>
  <c r="S161" i="1"/>
  <c r="Q161" i="1"/>
  <c r="J161" i="1"/>
  <c r="L161" i="1" s="1"/>
  <c r="BC160" i="1"/>
  <c r="AZ160" i="1"/>
  <c r="BD160" i="1" s="1"/>
  <c r="AU160" i="1"/>
  <c r="AS160" i="1"/>
  <c r="AL160" i="1"/>
  <c r="AN160" i="1" s="1"/>
  <c r="AG160" i="1"/>
  <c r="AE160" i="1"/>
  <c r="X160" i="1"/>
  <c r="Z160" i="1" s="1"/>
  <c r="S160" i="1"/>
  <c r="Q160" i="1"/>
  <c r="J160" i="1"/>
  <c r="L160" i="1" s="1"/>
  <c r="BC159" i="1"/>
  <c r="AZ159" i="1"/>
  <c r="BD159" i="1" s="1"/>
  <c r="AU159" i="1"/>
  <c r="AS159" i="1"/>
  <c r="AL159" i="1"/>
  <c r="AN159" i="1" s="1"/>
  <c r="AE159" i="1"/>
  <c r="AG159" i="1" s="1"/>
  <c r="X159" i="1"/>
  <c r="Z159" i="1" s="1"/>
  <c r="Q159" i="1"/>
  <c r="S159" i="1" s="1"/>
  <c r="J159" i="1"/>
  <c r="L159" i="1" s="1"/>
  <c r="BC158" i="1"/>
  <c r="AZ158" i="1"/>
  <c r="BD158" i="1" s="1"/>
  <c r="AS158" i="1"/>
  <c r="AU158" i="1" s="1"/>
  <c r="AL158" i="1"/>
  <c r="AN158" i="1" s="1"/>
  <c r="AE158" i="1"/>
  <c r="AG158" i="1" s="1"/>
  <c r="X158" i="1"/>
  <c r="Z158" i="1" s="1"/>
  <c r="Q158" i="1"/>
  <c r="S158" i="1" s="1"/>
  <c r="J158" i="1"/>
  <c r="L158" i="1" s="1"/>
  <c r="BC157" i="1"/>
  <c r="AZ157" i="1"/>
  <c r="BD157" i="1" s="1"/>
  <c r="AS157" i="1"/>
  <c r="AU157" i="1" s="1"/>
  <c r="AL157" i="1"/>
  <c r="AN157" i="1" s="1"/>
  <c r="AE157" i="1"/>
  <c r="AG157" i="1" s="1"/>
  <c r="X157" i="1"/>
  <c r="Z157" i="1" s="1"/>
  <c r="Q157" i="1"/>
  <c r="S157" i="1" s="1"/>
  <c r="J157" i="1"/>
  <c r="L157" i="1" s="1"/>
  <c r="BC156" i="1"/>
  <c r="AZ156" i="1"/>
  <c r="BD156" i="1" s="1"/>
  <c r="AS156" i="1"/>
  <c r="AU156" i="1" s="1"/>
  <c r="AL156" i="1"/>
  <c r="AN156" i="1" s="1"/>
  <c r="AE156" i="1"/>
  <c r="AG156" i="1" s="1"/>
  <c r="X156" i="1"/>
  <c r="Z156" i="1" s="1"/>
  <c r="Q156" i="1"/>
  <c r="S156" i="1" s="1"/>
  <c r="J156" i="1"/>
  <c r="L156" i="1" s="1"/>
  <c r="BC155" i="1"/>
  <c r="AZ155" i="1"/>
  <c r="BD155" i="1" s="1"/>
  <c r="AS155" i="1"/>
  <c r="AU155" i="1" s="1"/>
  <c r="AL155" i="1"/>
  <c r="AN155" i="1" s="1"/>
  <c r="AE155" i="1"/>
  <c r="AG155" i="1" s="1"/>
  <c r="X155" i="1"/>
  <c r="Z155" i="1" s="1"/>
  <c r="Q155" i="1"/>
  <c r="S155" i="1" s="1"/>
  <c r="J155" i="1"/>
  <c r="L155" i="1" s="1"/>
  <c r="BC154" i="1"/>
  <c r="AZ154" i="1"/>
  <c r="BD154" i="1" s="1"/>
  <c r="AS154" i="1"/>
  <c r="AU154" i="1" s="1"/>
  <c r="AL154" i="1"/>
  <c r="AN154" i="1" s="1"/>
  <c r="AE154" i="1"/>
  <c r="AG154" i="1" s="1"/>
  <c r="X154" i="1"/>
  <c r="Z154" i="1" s="1"/>
  <c r="Q154" i="1"/>
  <c r="S154" i="1" s="1"/>
  <c r="J154" i="1"/>
  <c r="L154" i="1" s="1"/>
  <c r="BC153" i="1"/>
  <c r="AZ153" i="1"/>
  <c r="BD153" i="1" s="1"/>
  <c r="AS153" i="1"/>
  <c r="AU153" i="1" s="1"/>
  <c r="AL153" i="1"/>
  <c r="AN153" i="1" s="1"/>
  <c r="AE153" i="1"/>
  <c r="AG153" i="1" s="1"/>
  <c r="X153" i="1"/>
  <c r="Z153" i="1" s="1"/>
  <c r="Q153" i="1"/>
  <c r="S153" i="1" s="1"/>
  <c r="J153" i="1"/>
  <c r="L153" i="1" s="1"/>
  <c r="BC152" i="1"/>
  <c r="AZ152" i="1"/>
  <c r="BD152" i="1" s="1"/>
  <c r="AS152" i="1"/>
  <c r="AU152" i="1" s="1"/>
  <c r="AL152" i="1"/>
  <c r="AN152" i="1" s="1"/>
  <c r="AE152" i="1"/>
  <c r="AG152" i="1" s="1"/>
  <c r="X152" i="1"/>
  <c r="Z152" i="1" s="1"/>
  <c r="Q152" i="1"/>
  <c r="S152" i="1" s="1"/>
  <c r="J152" i="1"/>
  <c r="L152" i="1" s="1"/>
  <c r="BC151" i="1"/>
  <c r="AZ151" i="1"/>
  <c r="BD151" i="1" s="1"/>
  <c r="AS151" i="1"/>
  <c r="AU151" i="1" s="1"/>
  <c r="AL151" i="1"/>
  <c r="AN151" i="1" s="1"/>
  <c r="AE151" i="1"/>
  <c r="AG151" i="1" s="1"/>
  <c r="X151" i="1"/>
  <c r="Z151" i="1" s="1"/>
  <c r="Q151" i="1"/>
  <c r="S151" i="1" s="1"/>
  <c r="J151" i="1"/>
  <c r="L151" i="1" s="1"/>
  <c r="BC150" i="1"/>
  <c r="AZ150" i="1"/>
  <c r="BD150" i="1" s="1"/>
  <c r="AS150" i="1"/>
  <c r="AU150" i="1" s="1"/>
  <c r="AL150" i="1"/>
  <c r="AN150" i="1" s="1"/>
  <c r="AE150" i="1"/>
  <c r="AG150" i="1" s="1"/>
  <c r="X150" i="1"/>
  <c r="Z150" i="1" s="1"/>
  <c r="Q150" i="1"/>
  <c r="S150" i="1" s="1"/>
  <c r="J150" i="1"/>
  <c r="L150" i="1" s="1"/>
  <c r="BC149" i="1"/>
  <c r="AZ149" i="1"/>
  <c r="BD149" i="1" s="1"/>
  <c r="AS149" i="1"/>
  <c r="AU149" i="1" s="1"/>
  <c r="AL149" i="1"/>
  <c r="AN149" i="1" s="1"/>
  <c r="AE149" i="1"/>
  <c r="AG149" i="1" s="1"/>
  <c r="X149" i="1"/>
  <c r="Z149" i="1" s="1"/>
  <c r="Q149" i="1"/>
  <c r="S149" i="1" s="1"/>
  <c r="J149" i="1"/>
  <c r="L149" i="1" s="1"/>
  <c r="BC148" i="1"/>
  <c r="AZ148" i="1"/>
  <c r="BD148" i="1" s="1"/>
  <c r="AS148" i="1"/>
  <c r="AU148" i="1" s="1"/>
  <c r="AL148" i="1"/>
  <c r="AN148" i="1" s="1"/>
  <c r="AE148" i="1"/>
  <c r="AG148" i="1" s="1"/>
  <c r="X148" i="1"/>
  <c r="Z148" i="1" s="1"/>
  <c r="Q148" i="1"/>
  <c r="S148" i="1" s="1"/>
  <c r="J148" i="1"/>
  <c r="L148" i="1" s="1"/>
  <c r="BC147" i="1"/>
  <c r="AZ147" i="1"/>
  <c r="BD147" i="1" s="1"/>
  <c r="AS147" i="1"/>
  <c r="AU147" i="1" s="1"/>
  <c r="AL147" i="1"/>
  <c r="AN147" i="1" s="1"/>
  <c r="AE147" i="1"/>
  <c r="AG147" i="1" s="1"/>
  <c r="X147" i="1"/>
  <c r="Z147" i="1" s="1"/>
  <c r="Q147" i="1"/>
  <c r="S147" i="1" s="1"/>
  <c r="J147" i="1"/>
  <c r="L147" i="1" s="1"/>
  <c r="BC146" i="1"/>
  <c r="AZ146" i="1"/>
  <c r="BD146" i="1" s="1"/>
  <c r="AS146" i="1"/>
  <c r="AU146" i="1" s="1"/>
  <c r="AL146" i="1"/>
  <c r="AN146" i="1" s="1"/>
  <c r="AE146" i="1"/>
  <c r="AG146" i="1" s="1"/>
  <c r="X146" i="1"/>
  <c r="Z146" i="1" s="1"/>
  <c r="Q146" i="1"/>
  <c r="S146" i="1" s="1"/>
  <c r="J146" i="1"/>
  <c r="L146" i="1" s="1"/>
  <c r="BC145" i="1"/>
  <c r="AZ145" i="1"/>
  <c r="BD145" i="1" s="1"/>
  <c r="AS145" i="1"/>
  <c r="AU145" i="1" s="1"/>
  <c r="AL145" i="1"/>
  <c r="AN145" i="1" s="1"/>
  <c r="AE145" i="1"/>
  <c r="AG145" i="1" s="1"/>
  <c r="X145" i="1"/>
  <c r="Z145" i="1" s="1"/>
  <c r="Q145" i="1"/>
  <c r="S145" i="1" s="1"/>
  <c r="J145" i="1"/>
  <c r="L145" i="1" s="1"/>
  <c r="BC144" i="1"/>
  <c r="AZ144" i="1"/>
  <c r="BD144" i="1" s="1"/>
  <c r="AS144" i="1"/>
  <c r="AU144" i="1" s="1"/>
  <c r="AL144" i="1"/>
  <c r="AN144" i="1" s="1"/>
  <c r="AE144" i="1"/>
  <c r="AG144" i="1" s="1"/>
  <c r="X144" i="1"/>
  <c r="Z144" i="1" s="1"/>
  <c r="Q144" i="1"/>
  <c r="S144" i="1" s="1"/>
  <c r="J144" i="1"/>
  <c r="L144" i="1" s="1"/>
  <c r="BC143" i="1"/>
  <c r="AZ143" i="1"/>
  <c r="BD143" i="1" s="1"/>
  <c r="AS143" i="1"/>
  <c r="AU143" i="1" s="1"/>
  <c r="AL143" i="1"/>
  <c r="AN143" i="1" s="1"/>
  <c r="AE143" i="1"/>
  <c r="AG143" i="1" s="1"/>
  <c r="X143" i="1"/>
  <c r="Z143" i="1" s="1"/>
  <c r="Q143" i="1"/>
  <c r="S143" i="1" s="1"/>
  <c r="L143" i="1"/>
  <c r="J143" i="1"/>
  <c r="BC142" i="1"/>
  <c r="AZ142" i="1"/>
  <c r="BD142" i="1" s="1"/>
  <c r="AS142" i="1"/>
  <c r="AU142" i="1" s="1"/>
  <c r="AL142" i="1"/>
  <c r="AN142" i="1" s="1"/>
  <c r="AE142" i="1"/>
  <c r="AG142" i="1" s="1"/>
  <c r="Z142" i="1"/>
  <c r="X142" i="1"/>
  <c r="Q142" i="1"/>
  <c r="S142" i="1" s="1"/>
  <c r="J142" i="1"/>
  <c r="L142" i="1" s="1"/>
  <c r="BC141" i="1"/>
  <c r="AZ141" i="1"/>
  <c r="BD141" i="1" s="1"/>
  <c r="AS141" i="1"/>
  <c r="AU141" i="1" s="1"/>
  <c r="AL141" i="1"/>
  <c r="AN141" i="1" s="1"/>
  <c r="AE141" i="1"/>
  <c r="AG141" i="1" s="1"/>
  <c r="X141" i="1"/>
  <c r="Z141" i="1" s="1"/>
  <c r="Q141" i="1"/>
  <c r="S141" i="1" s="1"/>
  <c r="L141" i="1"/>
  <c r="J141" i="1"/>
  <c r="BC140" i="1"/>
  <c r="AZ140" i="1"/>
  <c r="BD140" i="1" s="1"/>
  <c r="AS140" i="1"/>
  <c r="AU140" i="1" s="1"/>
  <c r="AL140" i="1"/>
  <c r="AN140" i="1" s="1"/>
  <c r="AE140" i="1"/>
  <c r="AG140" i="1" s="1"/>
  <c r="Z140" i="1"/>
  <c r="X140" i="1"/>
  <c r="Q140" i="1"/>
  <c r="S140" i="1" s="1"/>
  <c r="L140" i="1"/>
  <c r="J140" i="1"/>
  <c r="BC139" i="1"/>
  <c r="AZ139" i="1"/>
  <c r="BD139" i="1" s="1"/>
  <c r="AS139" i="1"/>
  <c r="AU139" i="1" s="1"/>
  <c r="AL139" i="1"/>
  <c r="AN139" i="1" s="1"/>
  <c r="AE139" i="1"/>
  <c r="AG139" i="1" s="1"/>
  <c r="Z139" i="1"/>
  <c r="X139" i="1"/>
  <c r="Q139" i="1"/>
  <c r="S139" i="1" s="1"/>
  <c r="L139" i="1"/>
  <c r="J139" i="1"/>
  <c r="BC138" i="1"/>
  <c r="AZ138" i="1"/>
  <c r="BD138" i="1" s="1"/>
  <c r="AS138" i="1"/>
  <c r="AU138" i="1" s="1"/>
  <c r="AL138" i="1"/>
  <c r="AN138" i="1" s="1"/>
  <c r="AE138" i="1"/>
  <c r="AG138" i="1" s="1"/>
  <c r="Z138" i="1"/>
  <c r="X138" i="1"/>
  <c r="Q138" i="1"/>
  <c r="S138" i="1" s="1"/>
  <c r="L138" i="1"/>
  <c r="J138" i="1"/>
  <c r="BC137" i="1"/>
  <c r="AZ137" i="1"/>
  <c r="BD137" i="1" s="1"/>
  <c r="AS137" i="1"/>
  <c r="AU137" i="1" s="1"/>
  <c r="AL137" i="1"/>
  <c r="AN137" i="1" s="1"/>
  <c r="AE137" i="1"/>
  <c r="AG137" i="1" s="1"/>
  <c r="Z137" i="1"/>
  <c r="X137" i="1"/>
  <c r="Q137" i="1"/>
  <c r="S137" i="1" s="1"/>
  <c r="L137" i="1"/>
  <c r="J137" i="1"/>
  <c r="BC136" i="1"/>
  <c r="AZ136" i="1"/>
  <c r="BD136" i="1" s="1"/>
  <c r="AS136" i="1"/>
  <c r="AU136" i="1" s="1"/>
  <c r="AL136" i="1"/>
  <c r="AN136" i="1" s="1"/>
  <c r="AE136" i="1"/>
  <c r="AG136" i="1" s="1"/>
  <c r="Z136" i="1"/>
  <c r="X136" i="1"/>
  <c r="Q136" i="1"/>
  <c r="S136" i="1" s="1"/>
  <c r="L136" i="1"/>
  <c r="J136" i="1"/>
  <c r="BC135" i="1"/>
  <c r="AZ135" i="1"/>
  <c r="BD135" i="1" s="1"/>
  <c r="AS135" i="1"/>
  <c r="AU135" i="1" s="1"/>
  <c r="AL135" i="1"/>
  <c r="AN135" i="1" s="1"/>
  <c r="AE135" i="1"/>
  <c r="AG135" i="1" s="1"/>
  <c r="Z135" i="1"/>
  <c r="X135" i="1"/>
  <c r="Q135" i="1"/>
  <c r="S135" i="1" s="1"/>
  <c r="L135" i="1"/>
  <c r="J135" i="1"/>
  <c r="BC134" i="1"/>
  <c r="AZ134" i="1"/>
  <c r="BD134" i="1" s="1"/>
  <c r="AS134" i="1"/>
  <c r="AU134" i="1" s="1"/>
  <c r="AL134" i="1"/>
  <c r="AN134" i="1" s="1"/>
  <c r="AE134" i="1"/>
  <c r="AG134" i="1" s="1"/>
  <c r="Z134" i="1"/>
  <c r="X134" i="1"/>
  <c r="Q134" i="1"/>
  <c r="S134" i="1" s="1"/>
  <c r="L134" i="1"/>
  <c r="J134" i="1"/>
  <c r="BC133" i="1"/>
  <c r="AZ133" i="1"/>
  <c r="BD133" i="1" s="1"/>
  <c r="AS133" i="1"/>
  <c r="AU133" i="1" s="1"/>
  <c r="AL133" i="1"/>
  <c r="AN133" i="1" s="1"/>
  <c r="AE133" i="1"/>
  <c r="AG133" i="1" s="1"/>
  <c r="Z133" i="1"/>
  <c r="X133" i="1"/>
  <c r="Q133" i="1"/>
  <c r="S133" i="1" s="1"/>
  <c r="L133" i="1"/>
  <c r="J133" i="1"/>
  <c r="BC132" i="1"/>
  <c r="AZ132" i="1"/>
  <c r="BD132" i="1" s="1"/>
  <c r="AS132" i="1"/>
  <c r="AU132" i="1" s="1"/>
  <c r="AL132" i="1"/>
  <c r="AN132" i="1" s="1"/>
  <c r="AE132" i="1"/>
  <c r="AG132" i="1" s="1"/>
  <c r="Z132" i="1"/>
  <c r="X132" i="1"/>
  <c r="Q132" i="1"/>
  <c r="S132" i="1" s="1"/>
  <c r="L132" i="1"/>
  <c r="J132" i="1"/>
  <c r="BC131" i="1"/>
  <c r="AZ131" i="1"/>
  <c r="BD131" i="1" s="1"/>
  <c r="AS131" i="1"/>
  <c r="AU131" i="1" s="1"/>
  <c r="AL131" i="1"/>
  <c r="AN131" i="1" s="1"/>
  <c r="AE131" i="1"/>
  <c r="AG131" i="1" s="1"/>
  <c r="Z131" i="1"/>
  <c r="X131" i="1"/>
  <c r="Q131" i="1"/>
  <c r="S131" i="1" s="1"/>
  <c r="L131" i="1"/>
  <c r="J131" i="1"/>
  <c r="BC130" i="1"/>
  <c r="AZ130" i="1"/>
  <c r="BD130" i="1" s="1"/>
  <c r="AS130" i="1"/>
  <c r="AU130" i="1" s="1"/>
  <c r="AL130" i="1"/>
  <c r="AN130" i="1" s="1"/>
  <c r="AE130" i="1"/>
  <c r="AG130" i="1" s="1"/>
  <c r="Z130" i="1"/>
  <c r="X130" i="1"/>
  <c r="Q130" i="1"/>
  <c r="S130" i="1" s="1"/>
  <c r="L130" i="1"/>
  <c r="J130" i="1"/>
  <c r="BC129" i="1"/>
  <c r="AZ129" i="1"/>
  <c r="BD129" i="1" s="1"/>
  <c r="AS129" i="1"/>
  <c r="AU129" i="1" s="1"/>
  <c r="AL129" i="1"/>
  <c r="AN129" i="1" s="1"/>
  <c r="AE129" i="1"/>
  <c r="AG129" i="1" s="1"/>
  <c r="Z129" i="1"/>
  <c r="X129" i="1"/>
  <c r="Q129" i="1"/>
  <c r="S129" i="1" s="1"/>
  <c r="L129" i="1"/>
  <c r="J129" i="1"/>
  <c r="BC128" i="1"/>
  <c r="AZ128" i="1"/>
  <c r="BD128" i="1" s="1"/>
  <c r="AS128" i="1"/>
  <c r="AU128" i="1" s="1"/>
  <c r="AL128" i="1"/>
  <c r="AN128" i="1" s="1"/>
  <c r="AE128" i="1"/>
  <c r="AG128" i="1" s="1"/>
  <c r="Z128" i="1"/>
  <c r="X128" i="1"/>
  <c r="Q128" i="1"/>
  <c r="S128" i="1" s="1"/>
  <c r="L128" i="1"/>
  <c r="J128" i="1"/>
  <c r="BC127" i="1"/>
  <c r="AZ127" i="1"/>
  <c r="BD127" i="1" s="1"/>
  <c r="AS127" i="1"/>
  <c r="AU127" i="1" s="1"/>
  <c r="AL127" i="1"/>
  <c r="AN127" i="1" s="1"/>
  <c r="AE127" i="1"/>
  <c r="AG127" i="1" s="1"/>
  <c r="Z127" i="1"/>
  <c r="X127" i="1"/>
  <c r="Q127" i="1"/>
  <c r="S127" i="1" s="1"/>
  <c r="L127" i="1"/>
  <c r="J127" i="1"/>
  <c r="BC126" i="1"/>
  <c r="AZ126" i="1"/>
  <c r="BD126" i="1" s="1"/>
  <c r="AS126" i="1"/>
  <c r="AU126" i="1" s="1"/>
  <c r="AL126" i="1"/>
  <c r="AN126" i="1" s="1"/>
  <c r="AE126" i="1"/>
  <c r="AG126" i="1" s="1"/>
  <c r="Z126" i="1"/>
  <c r="X126" i="1"/>
  <c r="Q126" i="1"/>
  <c r="S126" i="1" s="1"/>
  <c r="L126" i="1"/>
  <c r="J126" i="1"/>
  <c r="BC125" i="1"/>
  <c r="AZ125" i="1"/>
  <c r="BD125" i="1" s="1"/>
  <c r="AS125" i="1"/>
  <c r="AU125" i="1" s="1"/>
  <c r="AL125" i="1"/>
  <c r="AN125" i="1" s="1"/>
  <c r="AE125" i="1"/>
  <c r="AG125" i="1" s="1"/>
  <c r="Z125" i="1"/>
  <c r="X125" i="1"/>
  <c r="Q125" i="1"/>
  <c r="S125" i="1" s="1"/>
  <c r="L125" i="1"/>
  <c r="J125" i="1"/>
  <c r="BC124" i="1"/>
  <c r="AZ124" i="1"/>
  <c r="BD124" i="1" s="1"/>
  <c r="AS124" i="1"/>
  <c r="AU124" i="1" s="1"/>
  <c r="AL124" i="1"/>
  <c r="AN124" i="1" s="1"/>
  <c r="AE124" i="1"/>
  <c r="AG124" i="1" s="1"/>
  <c r="Z124" i="1"/>
  <c r="X124" i="1"/>
  <c r="Q124" i="1"/>
  <c r="S124" i="1" s="1"/>
  <c r="L124" i="1"/>
  <c r="J124" i="1"/>
  <c r="BC123" i="1"/>
  <c r="AZ123" i="1"/>
  <c r="BD123" i="1" s="1"/>
  <c r="AS123" i="1"/>
  <c r="AU123" i="1" s="1"/>
  <c r="AL123" i="1"/>
  <c r="AN123" i="1" s="1"/>
  <c r="AE123" i="1"/>
  <c r="AG123" i="1" s="1"/>
  <c r="Z123" i="1"/>
  <c r="X123" i="1"/>
  <c r="Q123" i="1"/>
  <c r="S123" i="1" s="1"/>
  <c r="L123" i="1"/>
  <c r="J123" i="1"/>
  <c r="BC122" i="1"/>
  <c r="AZ122" i="1"/>
  <c r="BD122" i="1" s="1"/>
  <c r="AS122" i="1"/>
  <c r="AU122" i="1" s="1"/>
  <c r="AL122" i="1"/>
  <c r="AN122" i="1" s="1"/>
  <c r="AE122" i="1"/>
  <c r="AG122" i="1" s="1"/>
  <c r="Z122" i="1"/>
  <c r="X122" i="1"/>
  <c r="Q122" i="1"/>
  <c r="S122" i="1" s="1"/>
  <c r="L122" i="1"/>
  <c r="J122" i="1"/>
  <c r="BC121" i="1"/>
  <c r="AZ121" i="1"/>
  <c r="BD121" i="1" s="1"/>
  <c r="AS121" i="1"/>
  <c r="AU121" i="1" s="1"/>
  <c r="AL121" i="1"/>
  <c r="AN121" i="1" s="1"/>
  <c r="AE121" i="1"/>
  <c r="AG121" i="1" s="1"/>
  <c r="Z121" i="1"/>
  <c r="X121" i="1"/>
  <c r="Q121" i="1"/>
  <c r="S121" i="1" s="1"/>
  <c r="L121" i="1"/>
  <c r="J121" i="1"/>
  <c r="BC120" i="1"/>
  <c r="AZ120" i="1"/>
  <c r="BD120" i="1" s="1"/>
  <c r="AS120" i="1"/>
  <c r="AU120" i="1" s="1"/>
  <c r="AL120" i="1"/>
  <c r="AN120" i="1" s="1"/>
  <c r="AE120" i="1"/>
  <c r="AG120" i="1" s="1"/>
  <c r="Z120" i="1"/>
  <c r="X120" i="1"/>
  <c r="Q120" i="1"/>
  <c r="S120" i="1" s="1"/>
  <c r="L120" i="1"/>
  <c r="J120" i="1"/>
  <c r="BC119" i="1"/>
  <c r="AZ119" i="1"/>
  <c r="BD119" i="1" s="1"/>
  <c r="AS119" i="1"/>
  <c r="AU119" i="1" s="1"/>
  <c r="AL119" i="1"/>
  <c r="AN119" i="1" s="1"/>
  <c r="AE119" i="1"/>
  <c r="AG119" i="1" s="1"/>
  <c r="Z119" i="1"/>
  <c r="X119" i="1"/>
  <c r="Q119" i="1"/>
  <c r="S119" i="1" s="1"/>
  <c r="L119" i="1"/>
  <c r="J119" i="1"/>
  <c r="BC118" i="1"/>
  <c r="AZ118" i="1"/>
  <c r="BD118" i="1" s="1"/>
  <c r="AS118" i="1"/>
  <c r="AU118" i="1" s="1"/>
  <c r="AL118" i="1"/>
  <c r="AN118" i="1" s="1"/>
  <c r="AE118" i="1"/>
  <c r="AG118" i="1" s="1"/>
  <c r="Z118" i="1"/>
  <c r="X118" i="1"/>
  <c r="Q118" i="1"/>
  <c r="S118" i="1" s="1"/>
  <c r="L118" i="1"/>
  <c r="J118" i="1"/>
  <c r="BC117" i="1"/>
  <c r="AZ117" i="1"/>
  <c r="BD117" i="1" s="1"/>
  <c r="AS117" i="1"/>
  <c r="AU117" i="1" s="1"/>
  <c r="AL117" i="1"/>
  <c r="AN117" i="1" s="1"/>
  <c r="AE117" i="1"/>
  <c r="AG117" i="1" s="1"/>
  <c r="Z117" i="1"/>
  <c r="X117" i="1"/>
  <c r="Q117" i="1"/>
  <c r="S117" i="1" s="1"/>
  <c r="L117" i="1"/>
  <c r="J117" i="1"/>
  <c r="BC116" i="1"/>
  <c r="AZ116" i="1"/>
  <c r="BD116" i="1" s="1"/>
  <c r="AS116" i="1"/>
  <c r="AU116" i="1" s="1"/>
  <c r="AL116" i="1"/>
  <c r="AN116" i="1" s="1"/>
  <c r="AE116" i="1"/>
  <c r="AG116" i="1" s="1"/>
  <c r="Z116" i="1"/>
  <c r="X116" i="1"/>
  <c r="Q116" i="1"/>
  <c r="S116" i="1" s="1"/>
  <c r="L116" i="1"/>
  <c r="J116" i="1"/>
  <c r="BC115" i="1"/>
  <c r="AZ115" i="1"/>
  <c r="BD115" i="1" s="1"/>
  <c r="AS115" i="1"/>
  <c r="AU115" i="1" s="1"/>
  <c r="AL115" i="1"/>
  <c r="AN115" i="1" s="1"/>
  <c r="AE115" i="1"/>
  <c r="AG115" i="1" s="1"/>
  <c r="Z115" i="1"/>
  <c r="X115" i="1"/>
  <c r="Q115" i="1"/>
  <c r="S115" i="1" s="1"/>
  <c r="L115" i="1"/>
  <c r="J115" i="1"/>
  <c r="BC114" i="1"/>
  <c r="AZ114" i="1"/>
  <c r="BD114" i="1" s="1"/>
  <c r="AS114" i="1"/>
  <c r="AU114" i="1" s="1"/>
  <c r="AL114" i="1"/>
  <c r="AN114" i="1" s="1"/>
  <c r="AE114" i="1"/>
  <c r="AG114" i="1" s="1"/>
  <c r="Z114" i="1"/>
  <c r="X114" i="1"/>
  <c r="Q114" i="1"/>
  <c r="S114" i="1" s="1"/>
  <c r="L114" i="1"/>
  <c r="J114" i="1"/>
  <c r="BC113" i="1"/>
  <c r="AZ113" i="1"/>
  <c r="BD113" i="1" s="1"/>
  <c r="AS113" i="1"/>
  <c r="AU113" i="1" s="1"/>
  <c r="AL113" i="1"/>
  <c r="AN113" i="1" s="1"/>
  <c r="AE113" i="1"/>
  <c r="AG113" i="1" s="1"/>
  <c r="Z113" i="1"/>
  <c r="X113" i="1"/>
  <c r="Q113" i="1"/>
  <c r="S113" i="1" s="1"/>
  <c r="L113" i="1"/>
  <c r="J113" i="1"/>
  <c r="BC112" i="1"/>
  <c r="AZ112" i="1"/>
  <c r="BD112" i="1" s="1"/>
  <c r="AS112" i="1"/>
  <c r="AU112" i="1" s="1"/>
  <c r="AL112" i="1"/>
  <c r="AN112" i="1" s="1"/>
  <c r="AE112" i="1"/>
  <c r="AG112" i="1" s="1"/>
  <c r="Z112" i="1"/>
  <c r="X112" i="1"/>
  <c r="Q112" i="1"/>
  <c r="S112" i="1" s="1"/>
  <c r="L112" i="1"/>
  <c r="J112" i="1"/>
  <c r="BC111" i="1"/>
  <c r="AZ111" i="1"/>
  <c r="BD111" i="1" s="1"/>
  <c r="AS111" i="1"/>
  <c r="AU111" i="1" s="1"/>
  <c r="AL111" i="1"/>
  <c r="AN111" i="1" s="1"/>
  <c r="AE111" i="1"/>
  <c r="AG111" i="1" s="1"/>
  <c r="Z111" i="1"/>
  <c r="X111" i="1"/>
  <c r="Q111" i="1"/>
  <c r="S111" i="1" s="1"/>
  <c r="L111" i="1"/>
  <c r="J111" i="1"/>
  <c r="BC110" i="1"/>
  <c r="AZ110" i="1"/>
  <c r="BD110" i="1" s="1"/>
  <c r="AS110" i="1"/>
  <c r="AU110" i="1" s="1"/>
  <c r="AL110" i="1"/>
  <c r="AN110" i="1" s="1"/>
  <c r="AE110" i="1"/>
  <c r="AG110" i="1" s="1"/>
  <c r="Z110" i="1"/>
  <c r="X110" i="1"/>
  <c r="Q110" i="1"/>
  <c r="S110" i="1" s="1"/>
  <c r="L110" i="1"/>
  <c r="J110" i="1"/>
  <c r="BC109" i="1"/>
  <c r="AZ109" i="1"/>
  <c r="BD109" i="1" s="1"/>
  <c r="AS109" i="1"/>
  <c r="AU109" i="1" s="1"/>
  <c r="AL109" i="1"/>
  <c r="AN109" i="1" s="1"/>
  <c r="AE109" i="1"/>
  <c r="AG109" i="1" s="1"/>
  <c r="Z109" i="1"/>
  <c r="X109" i="1"/>
  <c r="Q109" i="1"/>
  <c r="S109" i="1" s="1"/>
  <c r="L109" i="1"/>
  <c r="J109" i="1"/>
  <c r="BC108" i="1"/>
  <c r="AZ108" i="1"/>
  <c r="BD108" i="1" s="1"/>
  <c r="AS108" i="1"/>
  <c r="AU108" i="1" s="1"/>
  <c r="AL108" i="1"/>
  <c r="AN108" i="1" s="1"/>
  <c r="AE108" i="1"/>
  <c r="AG108" i="1" s="1"/>
  <c r="Z108" i="1"/>
  <c r="X108" i="1"/>
  <c r="Q108" i="1"/>
  <c r="S108" i="1" s="1"/>
  <c r="L108" i="1"/>
  <c r="J108" i="1"/>
  <c r="BC107" i="1"/>
  <c r="AZ107" i="1"/>
  <c r="BD107" i="1" s="1"/>
  <c r="AS107" i="1"/>
  <c r="AU107" i="1" s="1"/>
  <c r="AL107" i="1"/>
  <c r="AN107" i="1" s="1"/>
  <c r="AE107" i="1"/>
  <c r="AG107" i="1" s="1"/>
  <c r="Z107" i="1"/>
  <c r="X107" i="1"/>
  <c r="Q107" i="1"/>
  <c r="S107" i="1" s="1"/>
  <c r="L107" i="1"/>
  <c r="J107" i="1"/>
  <c r="BC106" i="1"/>
  <c r="AZ106" i="1"/>
  <c r="BD106" i="1" s="1"/>
  <c r="AS106" i="1"/>
  <c r="AU106" i="1" s="1"/>
  <c r="AL106" i="1"/>
  <c r="AN106" i="1" s="1"/>
  <c r="AE106" i="1"/>
  <c r="AG106" i="1" s="1"/>
  <c r="Z106" i="1"/>
  <c r="X106" i="1"/>
  <c r="Q106" i="1"/>
  <c r="S106" i="1" s="1"/>
  <c r="L106" i="1"/>
  <c r="J106" i="1"/>
  <c r="BC105" i="1"/>
  <c r="AZ105" i="1"/>
  <c r="BD105" i="1" s="1"/>
  <c r="AS105" i="1"/>
  <c r="AU105" i="1" s="1"/>
  <c r="AL105" i="1"/>
  <c r="AN105" i="1" s="1"/>
  <c r="AE105" i="1"/>
  <c r="AG105" i="1" s="1"/>
  <c r="Z105" i="1"/>
  <c r="X105" i="1"/>
  <c r="Q105" i="1"/>
  <c r="S105" i="1" s="1"/>
  <c r="L105" i="1"/>
  <c r="J105" i="1"/>
  <c r="BC104" i="1"/>
  <c r="AZ104" i="1"/>
  <c r="BD104" i="1" s="1"/>
  <c r="AS104" i="1"/>
  <c r="AU104" i="1" s="1"/>
  <c r="AL104" i="1"/>
  <c r="AN104" i="1" s="1"/>
  <c r="AE104" i="1"/>
  <c r="AG104" i="1" s="1"/>
  <c r="Z104" i="1"/>
  <c r="X104" i="1"/>
  <c r="Q104" i="1"/>
  <c r="S104" i="1" s="1"/>
  <c r="L104" i="1"/>
  <c r="J104" i="1"/>
  <c r="BC103" i="1"/>
  <c r="AZ103" i="1"/>
  <c r="BD103" i="1" s="1"/>
  <c r="AS103" i="1"/>
  <c r="AU103" i="1" s="1"/>
  <c r="AL103" i="1"/>
  <c r="AN103" i="1" s="1"/>
  <c r="AE103" i="1"/>
  <c r="AG103" i="1" s="1"/>
  <c r="Z103" i="1"/>
  <c r="X103" i="1"/>
  <c r="Q103" i="1"/>
  <c r="S103" i="1" s="1"/>
  <c r="L103" i="1"/>
  <c r="J103" i="1"/>
  <c r="BC102" i="1"/>
  <c r="AZ102" i="1"/>
  <c r="BD102" i="1" s="1"/>
  <c r="AS102" i="1"/>
  <c r="AU102" i="1" s="1"/>
  <c r="AL102" i="1"/>
  <c r="AN102" i="1" s="1"/>
  <c r="AE102" i="1"/>
  <c r="AG102" i="1" s="1"/>
  <c r="Z102" i="1"/>
  <c r="X102" i="1"/>
  <c r="Q102" i="1"/>
  <c r="S102" i="1" s="1"/>
  <c r="L102" i="1"/>
  <c r="J102" i="1"/>
  <c r="BC101" i="1"/>
  <c r="AZ101" i="1"/>
  <c r="BD101" i="1" s="1"/>
  <c r="AS101" i="1"/>
  <c r="AU101" i="1" s="1"/>
  <c r="AL101" i="1"/>
  <c r="AN101" i="1" s="1"/>
  <c r="AE101" i="1"/>
  <c r="AG101" i="1" s="1"/>
  <c r="Z101" i="1"/>
  <c r="X101" i="1"/>
  <c r="Q101" i="1"/>
  <c r="S101" i="1" s="1"/>
  <c r="L101" i="1"/>
  <c r="J101" i="1"/>
  <c r="BC100" i="1"/>
  <c r="AZ100" i="1"/>
  <c r="BD100" i="1" s="1"/>
  <c r="AS100" i="1"/>
  <c r="AU100" i="1" s="1"/>
  <c r="AL100" i="1"/>
  <c r="AN100" i="1" s="1"/>
  <c r="AE100" i="1"/>
  <c r="AG100" i="1" s="1"/>
  <c r="Z100" i="1"/>
  <c r="X100" i="1"/>
  <c r="Q100" i="1"/>
  <c r="S100" i="1" s="1"/>
  <c r="L100" i="1"/>
  <c r="J100" i="1"/>
  <c r="BC99" i="1"/>
  <c r="AZ99" i="1"/>
  <c r="BD99" i="1" s="1"/>
  <c r="AS99" i="1"/>
  <c r="AU99" i="1" s="1"/>
  <c r="AL99" i="1"/>
  <c r="AN99" i="1" s="1"/>
  <c r="AE99" i="1"/>
  <c r="AG99" i="1" s="1"/>
  <c r="Z99" i="1"/>
  <c r="X99" i="1"/>
  <c r="Q99" i="1"/>
  <c r="S99" i="1" s="1"/>
  <c r="L99" i="1"/>
  <c r="J99" i="1"/>
  <c r="BC98" i="1"/>
  <c r="AZ98" i="1"/>
  <c r="BD98" i="1" s="1"/>
  <c r="AS98" i="1"/>
  <c r="AU98" i="1" s="1"/>
  <c r="AL98" i="1"/>
  <c r="AN98" i="1" s="1"/>
  <c r="AE98" i="1"/>
  <c r="AG98" i="1" s="1"/>
  <c r="Z98" i="1"/>
  <c r="X98" i="1"/>
  <c r="Q98" i="1"/>
  <c r="S98" i="1" s="1"/>
  <c r="L98" i="1"/>
  <c r="J98" i="1"/>
  <c r="BC97" i="1"/>
  <c r="AZ97" i="1"/>
  <c r="BD97" i="1" s="1"/>
  <c r="AS97" i="1"/>
  <c r="AU97" i="1" s="1"/>
  <c r="AL97" i="1"/>
  <c r="AN97" i="1" s="1"/>
  <c r="AE97" i="1"/>
  <c r="AG97" i="1" s="1"/>
  <c r="Z97" i="1"/>
  <c r="X97" i="1"/>
  <c r="Q97" i="1"/>
  <c r="S97" i="1" s="1"/>
  <c r="L97" i="1"/>
  <c r="J97" i="1"/>
  <c r="BC96" i="1"/>
  <c r="AZ96" i="1"/>
  <c r="BD96" i="1" s="1"/>
  <c r="AS96" i="1"/>
  <c r="AU96" i="1" s="1"/>
  <c r="AL96" i="1"/>
  <c r="AN96" i="1" s="1"/>
  <c r="AE96" i="1"/>
  <c r="AG96" i="1" s="1"/>
  <c r="Z96" i="1"/>
  <c r="X96" i="1"/>
  <c r="Q96" i="1"/>
  <c r="S96" i="1" s="1"/>
  <c r="L96" i="1"/>
  <c r="J96" i="1"/>
  <c r="BC95" i="1"/>
  <c r="AZ95" i="1"/>
  <c r="BD95" i="1" s="1"/>
  <c r="AS95" i="1"/>
  <c r="AU95" i="1" s="1"/>
  <c r="AL95" i="1"/>
  <c r="AN95" i="1" s="1"/>
  <c r="AE95" i="1"/>
  <c r="AG95" i="1" s="1"/>
  <c r="Z95" i="1"/>
  <c r="X95" i="1"/>
  <c r="Q95" i="1"/>
  <c r="S95" i="1" s="1"/>
  <c r="L95" i="1"/>
  <c r="J95" i="1"/>
  <c r="BC94" i="1"/>
  <c r="AZ94" i="1"/>
  <c r="BD94" i="1" s="1"/>
  <c r="AS94" i="1"/>
  <c r="AU94" i="1" s="1"/>
  <c r="AL94" i="1"/>
  <c r="AN94" i="1" s="1"/>
  <c r="AE94" i="1"/>
  <c r="AG94" i="1" s="1"/>
  <c r="Z94" i="1"/>
  <c r="X94" i="1"/>
  <c r="Q94" i="1"/>
  <c r="S94" i="1" s="1"/>
  <c r="L94" i="1"/>
  <c r="J94" i="1"/>
  <c r="BC93" i="1"/>
  <c r="AZ93" i="1"/>
  <c r="BD93" i="1" s="1"/>
  <c r="AS93" i="1"/>
  <c r="AU93" i="1" s="1"/>
  <c r="AL93" i="1"/>
  <c r="AN93" i="1" s="1"/>
  <c r="AE93" i="1"/>
  <c r="AG93" i="1" s="1"/>
  <c r="Z93" i="1"/>
  <c r="X93" i="1"/>
  <c r="Q93" i="1"/>
  <c r="S93" i="1" s="1"/>
  <c r="L93" i="1"/>
  <c r="J93" i="1"/>
  <c r="BC92" i="1"/>
  <c r="AZ92" i="1"/>
  <c r="BD92" i="1" s="1"/>
  <c r="AS92" i="1"/>
  <c r="AU92" i="1" s="1"/>
  <c r="AL92" i="1"/>
  <c r="AN92" i="1" s="1"/>
  <c r="AE92" i="1"/>
  <c r="AG92" i="1" s="1"/>
  <c r="Z92" i="1"/>
  <c r="X92" i="1"/>
  <c r="Q92" i="1"/>
  <c r="S92" i="1" s="1"/>
  <c r="L92" i="1"/>
  <c r="J92" i="1"/>
  <c r="BC91" i="1"/>
  <c r="AZ91" i="1"/>
  <c r="BD91" i="1" s="1"/>
  <c r="AS91" i="1"/>
  <c r="AU91" i="1" s="1"/>
  <c r="AL91" i="1"/>
  <c r="AN91" i="1" s="1"/>
  <c r="AE91" i="1"/>
  <c r="AG91" i="1" s="1"/>
  <c r="Z91" i="1"/>
  <c r="X91" i="1"/>
  <c r="Q91" i="1"/>
  <c r="S91" i="1" s="1"/>
  <c r="L91" i="1"/>
  <c r="J91" i="1"/>
  <c r="BC90" i="1"/>
  <c r="AZ90" i="1"/>
  <c r="BD90" i="1" s="1"/>
  <c r="AS90" i="1"/>
  <c r="AU90" i="1" s="1"/>
  <c r="AL90" i="1"/>
  <c r="AN90" i="1" s="1"/>
  <c r="AE90" i="1"/>
  <c r="AG90" i="1" s="1"/>
  <c r="Z90" i="1"/>
  <c r="X90" i="1"/>
  <c r="Q90" i="1"/>
  <c r="S90" i="1" s="1"/>
  <c r="L90" i="1"/>
  <c r="J90" i="1"/>
  <c r="BC89" i="1"/>
  <c r="AZ89" i="1"/>
  <c r="BD89" i="1" s="1"/>
  <c r="AS89" i="1"/>
  <c r="AU89" i="1" s="1"/>
  <c r="AL89" i="1"/>
  <c r="AN89" i="1" s="1"/>
  <c r="AE89" i="1"/>
  <c r="AG89" i="1" s="1"/>
  <c r="Z89" i="1"/>
  <c r="X89" i="1"/>
  <c r="Q89" i="1"/>
  <c r="S89" i="1" s="1"/>
  <c r="L89" i="1"/>
  <c r="J89" i="1"/>
  <c r="BC88" i="1"/>
  <c r="AZ88" i="1"/>
  <c r="BD88" i="1" s="1"/>
  <c r="AS88" i="1"/>
  <c r="AU88" i="1" s="1"/>
  <c r="AL88" i="1"/>
  <c r="AN88" i="1" s="1"/>
  <c r="AE88" i="1"/>
  <c r="AG88" i="1" s="1"/>
  <c r="Z88" i="1"/>
  <c r="X88" i="1"/>
  <c r="Q88" i="1"/>
  <c r="S88" i="1" s="1"/>
  <c r="L88" i="1"/>
  <c r="J88" i="1"/>
  <c r="BC87" i="1"/>
  <c r="AZ87" i="1"/>
  <c r="BD87" i="1" s="1"/>
  <c r="AS87" i="1"/>
  <c r="AU87" i="1" s="1"/>
  <c r="AL87" i="1"/>
  <c r="AN87" i="1" s="1"/>
  <c r="AE87" i="1"/>
  <c r="AG87" i="1" s="1"/>
  <c r="Z87" i="1"/>
  <c r="X87" i="1"/>
  <c r="R87" i="1"/>
  <c r="Q87" i="1"/>
  <c r="L87" i="1"/>
  <c r="J87" i="1"/>
  <c r="BD86" i="1"/>
  <c r="BC86" i="1"/>
  <c r="AZ86" i="1"/>
  <c r="AS86" i="1"/>
  <c r="AU86" i="1" s="1"/>
  <c r="AN86" i="1"/>
  <c r="AL86" i="1"/>
  <c r="AE86" i="1"/>
  <c r="AG86" i="1" s="1"/>
  <c r="Z86" i="1"/>
  <c r="X86" i="1"/>
  <c r="Q86" i="1"/>
  <c r="S86" i="1" s="1"/>
  <c r="L86" i="1"/>
  <c r="J86" i="1"/>
  <c r="BD85" i="1"/>
  <c r="BC85" i="1"/>
  <c r="AZ85" i="1"/>
  <c r="AS85" i="1"/>
  <c r="AU85" i="1" s="1"/>
  <c r="AN85" i="1"/>
  <c r="AL85" i="1"/>
  <c r="AE85" i="1"/>
  <c r="AG85" i="1" s="1"/>
  <c r="Z85" i="1"/>
  <c r="X85" i="1"/>
  <c r="Q85" i="1"/>
  <c r="S85" i="1" s="1"/>
  <c r="L85" i="1"/>
  <c r="J85" i="1"/>
  <c r="BD84" i="1"/>
  <c r="BC84" i="1"/>
  <c r="AZ84" i="1"/>
  <c r="AS84" i="1"/>
  <c r="AU84" i="1" s="1"/>
  <c r="AN84" i="1"/>
  <c r="AL84" i="1"/>
  <c r="AE84" i="1"/>
  <c r="AG84" i="1" s="1"/>
  <c r="Z84" i="1"/>
  <c r="X84" i="1"/>
  <c r="Q84" i="1"/>
  <c r="S84" i="1" s="1"/>
  <c r="L84" i="1"/>
  <c r="J84" i="1"/>
  <c r="BD83" i="1"/>
  <c r="BC83" i="1"/>
  <c r="AZ83" i="1"/>
  <c r="AS83" i="1"/>
  <c r="AU83" i="1" s="1"/>
  <c r="AN83" i="1"/>
  <c r="AL83" i="1"/>
  <c r="AE83" i="1"/>
  <c r="AG83" i="1" s="1"/>
  <c r="Z83" i="1"/>
  <c r="X83" i="1"/>
  <c r="Q83" i="1"/>
  <c r="S83" i="1" s="1"/>
  <c r="L83" i="1"/>
  <c r="J83" i="1"/>
  <c r="BD82" i="1"/>
  <c r="BC82" i="1"/>
  <c r="AZ82" i="1"/>
  <c r="AS82" i="1"/>
  <c r="AU82" i="1" s="1"/>
  <c r="AN82" i="1"/>
  <c r="AL82" i="1"/>
  <c r="AE82" i="1"/>
  <c r="AG82" i="1" s="1"/>
  <c r="Z82" i="1"/>
  <c r="X82" i="1"/>
  <c r="Q82" i="1"/>
  <c r="S82" i="1" s="1"/>
  <c r="L82" i="1"/>
  <c r="J82" i="1"/>
  <c r="BD81" i="1"/>
  <c r="BC81" i="1"/>
  <c r="AZ81" i="1"/>
  <c r="AS81" i="1"/>
  <c r="AU81" i="1" s="1"/>
  <c r="AN81" i="1"/>
  <c r="AL81" i="1"/>
  <c r="AE81" i="1"/>
  <c r="AG81" i="1" s="1"/>
  <c r="Z81" i="1"/>
  <c r="X81" i="1"/>
  <c r="Q81" i="1"/>
  <c r="S81" i="1" s="1"/>
  <c r="L81" i="1"/>
  <c r="J81" i="1"/>
  <c r="BD80" i="1"/>
  <c r="BC80" i="1"/>
  <c r="AZ80" i="1"/>
  <c r="AS80" i="1"/>
  <c r="AU80" i="1" s="1"/>
  <c r="AN80" i="1"/>
  <c r="AL80" i="1"/>
  <c r="AE80" i="1"/>
  <c r="AG80" i="1" s="1"/>
  <c r="Z80" i="1"/>
  <c r="X80" i="1"/>
  <c r="Q80" i="1"/>
  <c r="S80" i="1" s="1"/>
  <c r="L80" i="1"/>
  <c r="J80" i="1"/>
  <c r="BD79" i="1"/>
  <c r="BC79" i="1"/>
  <c r="AZ79" i="1"/>
  <c r="AS79" i="1"/>
  <c r="AU79" i="1" s="1"/>
  <c r="AN79" i="1"/>
  <c r="AL79" i="1"/>
  <c r="AE79" i="1"/>
  <c r="AG79" i="1" s="1"/>
  <c r="Z79" i="1"/>
  <c r="X79" i="1"/>
  <c r="Q79" i="1"/>
  <c r="S79" i="1" s="1"/>
  <c r="L79" i="1"/>
  <c r="J79" i="1"/>
  <c r="BD78" i="1"/>
  <c r="BC78" i="1"/>
  <c r="AZ78" i="1"/>
  <c r="AS78" i="1"/>
  <c r="AU78" i="1" s="1"/>
  <c r="AN78" i="1"/>
  <c r="AL78" i="1"/>
  <c r="AE78" i="1"/>
  <c r="AG78" i="1" s="1"/>
  <c r="Z78" i="1"/>
  <c r="X78" i="1"/>
  <c r="Q78" i="1"/>
  <c r="S78" i="1" s="1"/>
  <c r="L78" i="1"/>
  <c r="J78" i="1"/>
  <c r="BD77" i="1"/>
  <c r="BC77" i="1"/>
  <c r="AZ77" i="1"/>
  <c r="AS77" i="1"/>
  <c r="AU77" i="1" s="1"/>
  <c r="AN77" i="1"/>
  <c r="AL77" i="1"/>
  <c r="AE77" i="1"/>
  <c r="AG77" i="1" s="1"/>
  <c r="Z77" i="1"/>
  <c r="X77" i="1"/>
  <c r="Q77" i="1"/>
  <c r="S77" i="1" s="1"/>
  <c r="L77" i="1"/>
  <c r="J77" i="1"/>
  <c r="BD76" i="1"/>
  <c r="BC76" i="1"/>
  <c r="AZ76" i="1"/>
  <c r="AS76" i="1"/>
  <c r="AU76" i="1" s="1"/>
  <c r="AN76" i="1"/>
  <c r="AL76" i="1"/>
  <c r="AE76" i="1"/>
  <c r="AG76" i="1" s="1"/>
  <c r="Z76" i="1"/>
  <c r="X76" i="1"/>
  <c r="Q76" i="1"/>
  <c r="S76" i="1" s="1"/>
  <c r="L76" i="1"/>
  <c r="J76" i="1"/>
  <c r="BD75" i="1"/>
  <c r="BC75" i="1"/>
  <c r="AZ75" i="1"/>
  <c r="AS75" i="1"/>
  <c r="AU75" i="1" s="1"/>
  <c r="AN75" i="1"/>
  <c r="AL75" i="1"/>
  <c r="AE75" i="1"/>
  <c r="AG75" i="1" s="1"/>
  <c r="Z75" i="1"/>
  <c r="X75" i="1"/>
  <c r="Q75" i="1"/>
  <c r="S75" i="1" s="1"/>
  <c r="L75" i="1"/>
  <c r="J75" i="1"/>
  <c r="BD74" i="1"/>
  <c r="BC74" i="1"/>
  <c r="AZ74" i="1"/>
  <c r="AS74" i="1"/>
  <c r="AU74" i="1" s="1"/>
  <c r="AN74" i="1"/>
  <c r="AL74" i="1"/>
  <c r="AE74" i="1"/>
  <c r="AG74" i="1" s="1"/>
  <c r="Z74" i="1"/>
  <c r="X74" i="1"/>
  <c r="Q74" i="1"/>
  <c r="S74" i="1" s="1"/>
  <c r="L74" i="1"/>
  <c r="J74" i="1"/>
  <c r="BD73" i="1"/>
  <c r="BC73" i="1"/>
  <c r="AZ73" i="1"/>
  <c r="AS73" i="1"/>
  <c r="AU73" i="1" s="1"/>
  <c r="AN73" i="1"/>
  <c r="AL73" i="1"/>
  <c r="AE73" i="1"/>
  <c r="AG73" i="1" s="1"/>
  <c r="Z73" i="1"/>
  <c r="X73" i="1"/>
  <c r="Q73" i="1"/>
  <c r="S73" i="1" s="1"/>
  <c r="L73" i="1"/>
  <c r="J73" i="1"/>
  <c r="BD72" i="1"/>
  <c r="BC72" i="1"/>
  <c r="AZ72" i="1"/>
  <c r="AS72" i="1"/>
  <c r="AU72" i="1" s="1"/>
  <c r="AN72" i="1"/>
  <c r="AL72" i="1"/>
  <c r="AE72" i="1"/>
  <c r="AG72" i="1" s="1"/>
  <c r="Z72" i="1"/>
  <c r="X72" i="1"/>
  <c r="Q72" i="1"/>
  <c r="S72" i="1" s="1"/>
  <c r="L72" i="1"/>
  <c r="J72" i="1"/>
  <c r="BD71" i="1"/>
  <c r="BC71" i="1"/>
  <c r="AZ71" i="1"/>
  <c r="AS71" i="1"/>
  <c r="AU71" i="1" s="1"/>
  <c r="AN71" i="1"/>
  <c r="AL71" i="1"/>
  <c r="AE71" i="1"/>
  <c r="AG71" i="1" s="1"/>
  <c r="Z71" i="1"/>
  <c r="X71" i="1"/>
  <c r="Q71" i="1"/>
  <c r="S71" i="1" s="1"/>
  <c r="L71" i="1"/>
  <c r="J71" i="1"/>
  <c r="BD70" i="1"/>
  <c r="BC70" i="1"/>
  <c r="AZ70" i="1"/>
  <c r="AS70" i="1"/>
  <c r="AU70" i="1" s="1"/>
  <c r="AN70" i="1"/>
  <c r="AL70" i="1"/>
  <c r="AE70" i="1"/>
  <c r="AG70" i="1" s="1"/>
  <c r="Z70" i="1"/>
  <c r="X70" i="1"/>
  <c r="Q70" i="1"/>
  <c r="S70" i="1" s="1"/>
  <c r="L70" i="1"/>
  <c r="J70" i="1"/>
  <c r="BD69" i="1"/>
  <c r="BC69" i="1"/>
  <c r="AZ69" i="1"/>
  <c r="AS69" i="1"/>
  <c r="AU69" i="1" s="1"/>
  <c r="AN69" i="1"/>
  <c r="AL69" i="1"/>
  <c r="AE69" i="1"/>
  <c r="AG69" i="1" s="1"/>
  <c r="Z69" i="1"/>
  <c r="X69" i="1"/>
  <c r="Q69" i="1"/>
  <c r="S69" i="1" s="1"/>
  <c r="L69" i="1"/>
  <c r="J69" i="1"/>
  <c r="BD68" i="1"/>
  <c r="BC68" i="1"/>
  <c r="AZ68" i="1"/>
  <c r="AS68" i="1"/>
  <c r="AU68" i="1" s="1"/>
  <c r="AN68" i="1"/>
  <c r="AL68" i="1"/>
  <c r="AE68" i="1"/>
  <c r="AG68" i="1" s="1"/>
  <c r="Z68" i="1"/>
  <c r="X68" i="1"/>
  <c r="Q68" i="1"/>
  <c r="S68" i="1" s="1"/>
  <c r="L68" i="1"/>
  <c r="J68" i="1"/>
  <c r="BD67" i="1"/>
  <c r="BC67" i="1"/>
  <c r="AZ67" i="1"/>
  <c r="AS67" i="1"/>
  <c r="AU67" i="1" s="1"/>
  <c r="AN67" i="1"/>
  <c r="AL67" i="1"/>
  <c r="AE67" i="1"/>
  <c r="AG67" i="1" s="1"/>
  <c r="Z67" i="1"/>
  <c r="X67" i="1"/>
  <c r="Q67" i="1"/>
  <c r="S67" i="1" s="1"/>
  <c r="L67" i="1"/>
  <c r="J67" i="1"/>
  <c r="BD66" i="1"/>
  <c r="BC66" i="1"/>
  <c r="AZ66" i="1"/>
  <c r="AS66" i="1"/>
  <c r="AU66" i="1" s="1"/>
  <c r="AN66" i="1"/>
  <c r="AL66" i="1"/>
  <c r="AE66" i="1"/>
  <c r="AG66" i="1" s="1"/>
  <c r="Z66" i="1"/>
  <c r="X66" i="1"/>
  <c r="Q66" i="1"/>
  <c r="S66" i="1" s="1"/>
  <c r="L66" i="1"/>
  <c r="J66" i="1"/>
  <c r="BD65" i="1"/>
  <c r="BC65" i="1"/>
  <c r="AZ65" i="1"/>
  <c r="AS65" i="1"/>
  <c r="AU65" i="1" s="1"/>
  <c r="AN65" i="1"/>
  <c r="AL65" i="1"/>
  <c r="AE65" i="1"/>
  <c r="AG65" i="1" s="1"/>
  <c r="Z65" i="1"/>
  <c r="X65" i="1"/>
  <c r="Q65" i="1"/>
  <c r="S65" i="1" s="1"/>
  <c r="L65" i="1"/>
  <c r="J65" i="1"/>
  <c r="BD64" i="1"/>
  <c r="BC64" i="1"/>
  <c r="AZ64" i="1"/>
  <c r="AS64" i="1"/>
  <c r="AU64" i="1" s="1"/>
  <c r="AN64" i="1"/>
  <c r="AL64" i="1"/>
  <c r="AE64" i="1"/>
  <c r="AG64" i="1" s="1"/>
  <c r="Z64" i="1"/>
  <c r="X64" i="1"/>
  <c r="Q64" i="1"/>
  <c r="S64" i="1" s="1"/>
  <c r="L64" i="1"/>
  <c r="J64" i="1"/>
  <c r="BD63" i="1"/>
  <c r="BC63" i="1"/>
  <c r="AZ63" i="1"/>
  <c r="AS63" i="1"/>
  <c r="AU63" i="1" s="1"/>
  <c r="AN63" i="1"/>
  <c r="AL63" i="1"/>
  <c r="AE63" i="1"/>
  <c r="AG63" i="1" s="1"/>
  <c r="Z63" i="1"/>
  <c r="X63" i="1"/>
  <c r="Q63" i="1"/>
  <c r="S63" i="1" s="1"/>
  <c r="L63" i="1"/>
  <c r="J63" i="1"/>
  <c r="BD62" i="1"/>
  <c r="BC62" i="1"/>
  <c r="AZ62" i="1"/>
  <c r="AS62" i="1"/>
  <c r="AU62" i="1" s="1"/>
  <c r="AN62" i="1"/>
  <c r="AL62" i="1"/>
  <c r="AE62" i="1"/>
  <c r="AG62" i="1" s="1"/>
  <c r="Z62" i="1"/>
  <c r="X62" i="1"/>
  <c r="Q62" i="1"/>
  <c r="S62" i="1" s="1"/>
  <c r="L62" i="1"/>
  <c r="J62" i="1"/>
  <c r="BD61" i="1"/>
  <c r="BC61" i="1"/>
  <c r="AZ61" i="1"/>
  <c r="AS61" i="1"/>
  <c r="AU61" i="1" s="1"/>
  <c r="AN61" i="1"/>
  <c r="AL61" i="1"/>
  <c r="AE61" i="1"/>
  <c r="AG61" i="1" s="1"/>
  <c r="Z61" i="1"/>
  <c r="X61" i="1"/>
  <c r="Q61" i="1"/>
  <c r="S61" i="1" s="1"/>
  <c r="L61" i="1"/>
  <c r="J61" i="1"/>
  <c r="BD60" i="1"/>
  <c r="BC60" i="1"/>
  <c r="AZ60" i="1"/>
  <c r="AS60" i="1"/>
  <c r="AU60" i="1" s="1"/>
  <c r="AN60" i="1"/>
  <c r="AL60" i="1"/>
  <c r="AE60" i="1"/>
  <c r="AG60" i="1" s="1"/>
  <c r="Z60" i="1"/>
  <c r="X60" i="1"/>
  <c r="Q60" i="1"/>
  <c r="S60" i="1" s="1"/>
  <c r="L60" i="1"/>
  <c r="J60" i="1"/>
  <c r="BD59" i="1"/>
  <c r="BC59" i="1"/>
  <c r="AZ59" i="1"/>
  <c r="AS59" i="1"/>
  <c r="AU59" i="1" s="1"/>
  <c r="AN59" i="1"/>
  <c r="AL59" i="1"/>
  <c r="AE59" i="1"/>
  <c r="AG59" i="1" s="1"/>
  <c r="Z59" i="1"/>
  <c r="X59" i="1"/>
  <c r="Q59" i="1"/>
  <c r="S59" i="1" s="1"/>
  <c r="L59" i="1"/>
  <c r="J59" i="1"/>
  <c r="BD58" i="1"/>
  <c r="BC58" i="1"/>
  <c r="AZ58" i="1"/>
  <c r="AS58" i="1"/>
  <c r="AU58" i="1" s="1"/>
  <c r="AN58" i="1"/>
  <c r="AL58" i="1"/>
  <c r="AE58" i="1"/>
  <c r="AG58" i="1" s="1"/>
  <c r="Z58" i="1"/>
  <c r="X58" i="1"/>
  <c r="Q58" i="1"/>
  <c r="S58" i="1" s="1"/>
  <c r="L58" i="1"/>
  <c r="J58" i="1"/>
  <c r="BD57" i="1"/>
  <c r="BC57" i="1"/>
  <c r="AZ57" i="1"/>
  <c r="AS57" i="1"/>
  <c r="AU57" i="1" s="1"/>
  <c r="AN57" i="1"/>
  <c r="AL57" i="1"/>
  <c r="AE57" i="1"/>
  <c r="AG57" i="1" s="1"/>
  <c r="Z57" i="1"/>
  <c r="X57" i="1"/>
  <c r="Q57" i="1"/>
  <c r="S57" i="1" s="1"/>
  <c r="L57" i="1"/>
  <c r="J57" i="1"/>
  <c r="BD56" i="1"/>
  <c r="BC56" i="1"/>
  <c r="AZ56" i="1"/>
  <c r="AS56" i="1"/>
  <c r="AU56" i="1" s="1"/>
  <c r="AN56" i="1"/>
  <c r="AL56" i="1"/>
  <c r="AE56" i="1"/>
  <c r="AG56" i="1" s="1"/>
  <c r="Z56" i="1"/>
  <c r="X56" i="1"/>
  <c r="Q56" i="1"/>
  <c r="S56" i="1" s="1"/>
  <c r="L56" i="1"/>
  <c r="J56" i="1"/>
  <c r="BD55" i="1"/>
  <c r="BC55" i="1"/>
  <c r="AZ55" i="1"/>
  <c r="AS55" i="1"/>
  <c r="AU55" i="1" s="1"/>
  <c r="AN55" i="1"/>
  <c r="AL55" i="1"/>
  <c r="AE55" i="1"/>
  <c r="AG55" i="1" s="1"/>
  <c r="Z55" i="1"/>
  <c r="X55" i="1"/>
  <c r="Q55" i="1"/>
  <c r="S55" i="1" s="1"/>
  <c r="L55" i="1"/>
  <c r="J55" i="1"/>
  <c r="BD54" i="1"/>
  <c r="BC54" i="1"/>
  <c r="AZ54" i="1"/>
  <c r="AS54" i="1"/>
  <c r="AU54" i="1" s="1"/>
  <c r="AN54" i="1"/>
  <c r="AL54" i="1"/>
  <c r="AE54" i="1"/>
  <c r="AG54" i="1" s="1"/>
  <c r="Z54" i="1"/>
  <c r="X54" i="1"/>
  <c r="Q54" i="1"/>
  <c r="S54" i="1" s="1"/>
  <c r="L54" i="1"/>
  <c r="J54" i="1"/>
  <c r="BD53" i="1"/>
  <c r="BC53" i="1"/>
  <c r="AZ53" i="1"/>
  <c r="AS53" i="1"/>
  <c r="AU53" i="1" s="1"/>
  <c r="AN53" i="1"/>
  <c r="AL53" i="1"/>
  <c r="AE53" i="1"/>
  <c r="AG53" i="1" s="1"/>
  <c r="Z53" i="1"/>
  <c r="X53" i="1"/>
  <c r="Q53" i="1"/>
  <c r="S53" i="1" s="1"/>
  <c r="L53" i="1"/>
  <c r="J53" i="1"/>
  <c r="BD52" i="1"/>
  <c r="BC52" i="1"/>
  <c r="AZ52" i="1"/>
  <c r="AS52" i="1"/>
  <c r="AU52" i="1" s="1"/>
  <c r="AN52" i="1"/>
  <c r="AL52" i="1"/>
  <c r="AE52" i="1"/>
  <c r="AG52" i="1" s="1"/>
  <c r="Z52" i="1"/>
  <c r="X52" i="1"/>
  <c r="Q52" i="1"/>
  <c r="S52" i="1" s="1"/>
  <c r="L52" i="1"/>
  <c r="J52" i="1"/>
  <c r="BD51" i="1"/>
  <c r="BC51" i="1"/>
  <c r="AZ51" i="1"/>
  <c r="AS51" i="1"/>
  <c r="AU51" i="1" s="1"/>
  <c r="AN51" i="1"/>
  <c r="AL51" i="1"/>
  <c r="AE51" i="1"/>
  <c r="AG51" i="1" s="1"/>
  <c r="Z51" i="1"/>
  <c r="X51" i="1"/>
  <c r="Q51" i="1"/>
  <c r="S51" i="1" s="1"/>
  <c r="L51" i="1"/>
  <c r="J51" i="1"/>
  <c r="BD50" i="1"/>
  <c r="BC50" i="1"/>
  <c r="AZ50" i="1"/>
  <c r="AS50" i="1"/>
  <c r="AU50" i="1" s="1"/>
  <c r="AN50" i="1"/>
  <c r="AL50" i="1"/>
  <c r="AE50" i="1"/>
  <c r="AG50" i="1" s="1"/>
  <c r="Z50" i="1"/>
  <c r="X50" i="1"/>
  <c r="Q50" i="1"/>
  <c r="S50" i="1" s="1"/>
  <c r="L50" i="1"/>
  <c r="J50" i="1"/>
  <c r="BD49" i="1"/>
  <c r="BC49" i="1"/>
  <c r="AZ49" i="1"/>
  <c r="AS49" i="1"/>
  <c r="AU49" i="1" s="1"/>
  <c r="AN49" i="1"/>
  <c r="AL49" i="1"/>
  <c r="AE49" i="1"/>
  <c r="AG49" i="1" s="1"/>
  <c r="Z49" i="1"/>
  <c r="X49" i="1"/>
  <c r="Q49" i="1"/>
  <c r="S49" i="1" s="1"/>
  <c r="L49" i="1"/>
  <c r="J49" i="1"/>
  <c r="BD48" i="1"/>
  <c r="BC48" i="1"/>
  <c r="AZ48" i="1"/>
  <c r="AS48" i="1"/>
  <c r="AU48" i="1" s="1"/>
  <c r="AN48" i="1"/>
  <c r="AL48" i="1"/>
  <c r="AE48" i="1"/>
  <c r="AG48" i="1" s="1"/>
  <c r="Z48" i="1"/>
  <c r="X48" i="1"/>
  <c r="Q48" i="1"/>
  <c r="S48" i="1" s="1"/>
  <c r="L48" i="1"/>
  <c r="J48" i="1"/>
  <c r="BD47" i="1"/>
  <c r="BC47" i="1"/>
  <c r="AZ47" i="1"/>
  <c r="AS47" i="1"/>
  <c r="AU47" i="1" s="1"/>
  <c r="AN47" i="1"/>
  <c r="AL47" i="1"/>
  <c r="AE47" i="1"/>
  <c r="AG47" i="1" s="1"/>
  <c r="Z47" i="1"/>
  <c r="X47" i="1"/>
  <c r="Q47" i="1"/>
  <c r="S47" i="1" s="1"/>
  <c r="L47" i="1"/>
  <c r="J47" i="1"/>
  <c r="BD46" i="1"/>
  <c r="BC46" i="1"/>
  <c r="AZ46" i="1"/>
  <c r="AS46" i="1"/>
  <c r="AU46" i="1" s="1"/>
  <c r="AN46" i="1"/>
  <c r="AL46" i="1"/>
  <c r="AE46" i="1"/>
  <c r="AG46" i="1" s="1"/>
  <c r="Z46" i="1"/>
  <c r="X46" i="1"/>
  <c r="Q46" i="1"/>
  <c r="S46" i="1" s="1"/>
  <c r="L46" i="1"/>
  <c r="J46" i="1"/>
  <c r="BD45" i="1"/>
  <c r="BC45" i="1"/>
  <c r="AZ45" i="1"/>
  <c r="AS45" i="1"/>
  <c r="AU45" i="1" s="1"/>
  <c r="AN45" i="1"/>
  <c r="AL45" i="1"/>
  <c r="AE45" i="1"/>
  <c r="AG45" i="1" s="1"/>
  <c r="Z45" i="1"/>
  <c r="X45" i="1"/>
  <c r="Q45" i="1"/>
  <c r="S45" i="1" s="1"/>
  <c r="L45" i="1"/>
  <c r="J45" i="1"/>
  <c r="BD44" i="1"/>
  <c r="BC44" i="1"/>
  <c r="AZ44" i="1"/>
  <c r="AS44" i="1"/>
  <c r="AU44" i="1" s="1"/>
  <c r="AN44" i="1"/>
  <c r="AL44" i="1"/>
  <c r="AE44" i="1"/>
  <c r="AG44" i="1" s="1"/>
  <c r="Z44" i="1"/>
  <c r="X44" i="1"/>
  <c r="Q44" i="1"/>
  <c r="S44" i="1" s="1"/>
  <c r="L44" i="1"/>
  <c r="J44" i="1"/>
  <c r="BD43" i="1"/>
  <c r="BC43" i="1"/>
  <c r="AZ43" i="1"/>
  <c r="AS43" i="1"/>
  <c r="AU43" i="1" s="1"/>
  <c r="AN43" i="1"/>
  <c r="AL43" i="1"/>
  <c r="AE43" i="1"/>
  <c r="AG43" i="1" s="1"/>
  <c r="Z43" i="1"/>
  <c r="X43" i="1"/>
  <c r="Q43" i="1"/>
  <c r="S43" i="1" s="1"/>
  <c r="L43" i="1"/>
  <c r="J43" i="1"/>
  <c r="BD42" i="1"/>
  <c r="BC42" i="1"/>
  <c r="AZ42" i="1"/>
  <c r="AS42" i="1"/>
  <c r="AU42" i="1" s="1"/>
  <c r="AN42" i="1"/>
  <c r="AL42" i="1"/>
  <c r="AE42" i="1"/>
  <c r="AG42" i="1" s="1"/>
  <c r="Z42" i="1"/>
  <c r="X42" i="1"/>
  <c r="Q42" i="1"/>
  <c r="S42" i="1" s="1"/>
  <c r="L42" i="1"/>
  <c r="J42" i="1"/>
  <c r="BD41" i="1"/>
  <c r="BC41" i="1"/>
  <c r="AZ41" i="1"/>
  <c r="AS41" i="1"/>
  <c r="AU41" i="1" s="1"/>
  <c r="AN41" i="1"/>
  <c r="AL41" i="1"/>
  <c r="AE41" i="1"/>
  <c r="AG41" i="1" s="1"/>
  <c r="Z41" i="1"/>
  <c r="X41" i="1"/>
  <c r="Q41" i="1"/>
  <c r="S41" i="1" s="1"/>
  <c r="L41" i="1"/>
  <c r="J41" i="1"/>
  <c r="BD40" i="1"/>
  <c r="BC40" i="1"/>
  <c r="AZ40" i="1"/>
  <c r="AS40" i="1"/>
  <c r="AU40" i="1" s="1"/>
  <c r="AN40" i="1"/>
  <c r="AL40" i="1"/>
  <c r="AE40" i="1"/>
  <c r="AG40" i="1" s="1"/>
  <c r="Z40" i="1"/>
  <c r="X40" i="1"/>
  <c r="Q40" i="1"/>
  <c r="S40" i="1" s="1"/>
  <c r="L40" i="1"/>
  <c r="J40" i="1"/>
  <c r="BC39" i="1"/>
  <c r="AZ39" i="1"/>
  <c r="BD39" i="1" s="1"/>
  <c r="AS39" i="1"/>
  <c r="AU39" i="1" s="1"/>
  <c r="AL39" i="1"/>
  <c r="AN39" i="1" s="1"/>
  <c r="AE39" i="1"/>
  <c r="AG39" i="1" s="1"/>
  <c r="X39" i="1"/>
  <c r="Z39" i="1" s="1"/>
  <c r="Q39" i="1"/>
  <c r="S39" i="1" s="1"/>
  <c r="J39" i="1"/>
  <c r="L39" i="1" s="1"/>
  <c r="BC38" i="1"/>
  <c r="AZ38" i="1"/>
  <c r="BD38" i="1" s="1"/>
  <c r="AS38" i="1"/>
  <c r="AU38" i="1" s="1"/>
  <c r="AL38" i="1"/>
  <c r="AN38" i="1" s="1"/>
  <c r="AE38" i="1"/>
  <c r="AG38" i="1" s="1"/>
  <c r="X38" i="1"/>
  <c r="Z38" i="1" s="1"/>
  <c r="Q38" i="1"/>
  <c r="S38" i="1" s="1"/>
  <c r="J38" i="1"/>
  <c r="L38" i="1" s="1"/>
  <c r="BC37" i="1"/>
  <c r="AZ37" i="1"/>
  <c r="BD37" i="1" s="1"/>
  <c r="AS37" i="1"/>
  <c r="AU37" i="1" s="1"/>
  <c r="AL37" i="1"/>
  <c r="AN37" i="1" s="1"/>
  <c r="AE37" i="1"/>
  <c r="AG37" i="1" s="1"/>
  <c r="X37" i="1"/>
  <c r="Z37" i="1" s="1"/>
  <c r="Q37" i="1"/>
  <c r="S37" i="1" s="1"/>
  <c r="J37" i="1"/>
  <c r="L37" i="1" s="1"/>
  <c r="BC36" i="1"/>
  <c r="AZ36" i="1"/>
  <c r="BD36" i="1" s="1"/>
  <c r="AS36" i="1"/>
  <c r="AU36" i="1" s="1"/>
  <c r="AL36" i="1"/>
  <c r="AN36" i="1" s="1"/>
  <c r="AE36" i="1"/>
  <c r="AG36" i="1" s="1"/>
  <c r="X36" i="1"/>
  <c r="Z36" i="1" s="1"/>
  <c r="Q36" i="1"/>
  <c r="S36" i="1" s="1"/>
  <c r="J36" i="1"/>
  <c r="L36" i="1" s="1"/>
  <c r="BC35" i="1"/>
  <c r="AZ35" i="1"/>
  <c r="BD35" i="1" s="1"/>
  <c r="AS35" i="1"/>
  <c r="AU35" i="1" s="1"/>
  <c r="AL35" i="1"/>
  <c r="AN35" i="1" s="1"/>
  <c r="AE35" i="1"/>
  <c r="AG35" i="1" s="1"/>
  <c r="X35" i="1"/>
  <c r="Z35" i="1" s="1"/>
  <c r="Q35" i="1"/>
  <c r="S35" i="1" s="1"/>
  <c r="J35" i="1"/>
  <c r="L35" i="1" s="1"/>
  <c r="BC34" i="1"/>
  <c r="AZ34" i="1"/>
  <c r="BD34" i="1" s="1"/>
  <c r="AS34" i="1"/>
  <c r="AU34" i="1" s="1"/>
  <c r="AL34" i="1"/>
  <c r="AN34" i="1" s="1"/>
  <c r="AE34" i="1"/>
  <c r="AG34" i="1" s="1"/>
  <c r="X34" i="1"/>
  <c r="Z34" i="1" s="1"/>
  <c r="Q34" i="1"/>
  <c r="S34" i="1" s="1"/>
  <c r="J34" i="1"/>
  <c r="L34" i="1" s="1"/>
  <c r="BC33" i="1"/>
  <c r="AZ33" i="1"/>
  <c r="BD33" i="1" s="1"/>
  <c r="AS33" i="1"/>
  <c r="AU33" i="1" s="1"/>
  <c r="AL33" i="1"/>
  <c r="AN33" i="1" s="1"/>
  <c r="AE33" i="1"/>
  <c r="AG33" i="1" s="1"/>
  <c r="X33" i="1"/>
  <c r="Z33" i="1" s="1"/>
  <c r="Q33" i="1"/>
  <c r="S33" i="1" s="1"/>
  <c r="J33" i="1"/>
  <c r="L33" i="1" s="1"/>
  <c r="BD32" i="1"/>
  <c r="BC32" i="1"/>
  <c r="AZ32" i="1"/>
  <c r="AU32" i="1"/>
  <c r="AS32" i="1"/>
  <c r="AL32" i="1"/>
  <c r="AN32" i="1" s="1"/>
  <c r="AE32" i="1"/>
  <c r="AG32" i="1" s="1"/>
  <c r="X32" i="1"/>
  <c r="Z32" i="1" s="1"/>
  <c r="S32" i="1"/>
  <c r="Q32" i="1"/>
  <c r="J32" i="1"/>
  <c r="L32" i="1" s="1"/>
  <c r="BC31" i="1"/>
  <c r="AZ31" i="1"/>
  <c r="BD31" i="1" s="1"/>
  <c r="AS31" i="1"/>
  <c r="AU31" i="1" s="1"/>
  <c r="AL31" i="1"/>
  <c r="AN31" i="1" s="1"/>
  <c r="AG31" i="1"/>
  <c r="AE31" i="1"/>
  <c r="X31" i="1"/>
  <c r="Z31" i="1" s="1"/>
  <c r="Q31" i="1"/>
  <c r="S31" i="1" s="1"/>
  <c r="J31" i="1"/>
  <c r="L31" i="1" s="1"/>
  <c r="BD30" i="1"/>
  <c r="BC30" i="1"/>
  <c r="AZ30" i="1"/>
  <c r="AU30" i="1"/>
  <c r="AS30" i="1"/>
  <c r="AL30" i="1"/>
  <c r="AN30" i="1" s="1"/>
  <c r="AE30" i="1"/>
  <c r="AG30" i="1" s="1"/>
  <c r="X30" i="1"/>
  <c r="Z30" i="1" s="1"/>
  <c r="S30" i="1"/>
  <c r="Q30" i="1"/>
  <c r="J30" i="1"/>
  <c r="L30" i="1" s="1"/>
  <c r="BC29" i="1"/>
  <c r="AZ29" i="1"/>
  <c r="BD29" i="1" s="1"/>
  <c r="AS29" i="1"/>
  <c r="AU29" i="1" s="1"/>
  <c r="AL29" i="1"/>
  <c r="AN29" i="1" s="1"/>
  <c r="AG29" i="1"/>
  <c r="AE29" i="1"/>
  <c r="X29" i="1"/>
  <c r="Z29" i="1" s="1"/>
  <c r="Q29" i="1"/>
  <c r="S29" i="1" s="1"/>
  <c r="J29" i="1"/>
  <c r="L29" i="1" s="1"/>
  <c r="BD28" i="1"/>
  <c r="BC28" i="1"/>
  <c r="AZ28" i="1"/>
  <c r="AU28" i="1"/>
  <c r="AS28" i="1"/>
  <c r="AL28" i="1"/>
  <c r="AN28" i="1" s="1"/>
  <c r="AE28" i="1"/>
  <c r="AG28" i="1" s="1"/>
  <c r="X28" i="1"/>
  <c r="Z28" i="1" s="1"/>
  <c r="S28" i="1"/>
  <c r="Q28" i="1"/>
  <c r="J28" i="1"/>
  <c r="L28" i="1" s="1"/>
  <c r="BC27" i="1"/>
  <c r="AZ27" i="1"/>
  <c r="BD27" i="1" s="1"/>
  <c r="AS27" i="1"/>
  <c r="AU27" i="1" s="1"/>
  <c r="AL27" i="1"/>
  <c r="AN27" i="1" s="1"/>
  <c r="AG27" i="1"/>
  <c r="AE27" i="1"/>
  <c r="X27" i="1"/>
  <c r="Z27" i="1" s="1"/>
  <c r="Q27" i="1"/>
  <c r="S27" i="1" s="1"/>
  <c r="J27" i="1"/>
  <c r="L27" i="1" s="1"/>
  <c r="BD26" i="1"/>
  <c r="BC26" i="1"/>
  <c r="AZ26" i="1"/>
  <c r="AU26" i="1"/>
  <c r="AS26" i="1"/>
  <c r="AL26" i="1"/>
  <c r="AN26" i="1" s="1"/>
  <c r="AE26" i="1"/>
  <c r="AG26" i="1" s="1"/>
  <c r="X26" i="1"/>
  <c r="Z26" i="1" s="1"/>
  <c r="S26" i="1"/>
  <c r="Q26" i="1"/>
  <c r="J26" i="1"/>
  <c r="L26" i="1" s="1"/>
  <c r="BC25" i="1"/>
  <c r="AZ25" i="1"/>
  <c r="BD25" i="1" s="1"/>
  <c r="AS25" i="1"/>
  <c r="AU25" i="1" s="1"/>
  <c r="AL25" i="1"/>
  <c r="AN25" i="1" s="1"/>
  <c r="AG25" i="1"/>
  <c r="AE25" i="1"/>
  <c r="X25" i="1"/>
  <c r="Z25" i="1" s="1"/>
  <c r="Q25" i="1"/>
  <c r="S25" i="1" s="1"/>
  <c r="J25" i="1"/>
  <c r="L25" i="1" s="1"/>
  <c r="BD24" i="1"/>
  <c r="BC24" i="1"/>
  <c r="AZ24" i="1"/>
  <c r="AU24" i="1"/>
  <c r="AS24" i="1"/>
  <c r="AL24" i="1"/>
  <c r="AN24" i="1" s="1"/>
  <c r="AE24" i="1"/>
  <c r="AG24" i="1" s="1"/>
  <c r="X24" i="1"/>
  <c r="Z24" i="1" s="1"/>
  <c r="S24" i="1"/>
  <c r="Q24" i="1"/>
  <c r="J24" i="1"/>
  <c r="L24" i="1" s="1"/>
  <c r="BC23" i="1"/>
  <c r="AZ23" i="1"/>
  <c r="BD23" i="1" s="1"/>
  <c r="AS23" i="1"/>
  <c r="AU23" i="1" s="1"/>
  <c r="AL23" i="1"/>
  <c r="AN23" i="1" s="1"/>
  <c r="AG23" i="1"/>
  <c r="AE23" i="1"/>
  <c r="X23" i="1"/>
  <c r="Z23" i="1" s="1"/>
  <c r="Q23" i="1"/>
  <c r="S23" i="1" s="1"/>
  <c r="J23" i="1"/>
  <c r="L23" i="1" s="1"/>
  <c r="BD22" i="1"/>
  <c r="BC22" i="1"/>
  <c r="AZ22" i="1"/>
  <c r="AU22" i="1"/>
  <c r="AS22" i="1"/>
  <c r="AL22" i="1"/>
  <c r="AN22" i="1" s="1"/>
  <c r="AE22" i="1"/>
  <c r="AG22" i="1" s="1"/>
  <c r="X22" i="1"/>
  <c r="Z22" i="1" s="1"/>
  <c r="S22" i="1"/>
  <c r="Q22" i="1"/>
  <c r="J22" i="1"/>
  <c r="L22" i="1" s="1"/>
  <c r="BC21" i="1"/>
  <c r="AZ21" i="1"/>
  <c r="BD21" i="1" s="1"/>
  <c r="AS21" i="1"/>
  <c r="AU21" i="1" s="1"/>
  <c r="AL21" i="1"/>
  <c r="AN21" i="1" s="1"/>
  <c r="AG21" i="1"/>
  <c r="AE21" i="1"/>
  <c r="X21" i="1"/>
  <c r="Z21" i="1" s="1"/>
  <c r="Q21" i="1"/>
  <c r="S21" i="1" s="1"/>
  <c r="J21" i="1"/>
  <c r="L21" i="1" s="1"/>
  <c r="BD20" i="1"/>
  <c r="BC20" i="1"/>
  <c r="AZ20" i="1"/>
  <c r="AU20" i="1"/>
  <c r="AS20" i="1"/>
  <c r="AL20" i="1"/>
  <c r="AN20" i="1" s="1"/>
  <c r="AE20" i="1"/>
  <c r="AG20" i="1" s="1"/>
  <c r="X20" i="1"/>
  <c r="Z20" i="1" s="1"/>
  <c r="S20" i="1"/>
  <c r="Q20" i="1"/>
  <c r="J20" i="1"/>
  <c r="L20" i="1" s="1"/>
  <c r="AZ19" i="1"/>
  <c r="BD19" i="1" s="1"/>
  <c r="AS19" i="1"/>
  <c r="AU19" i="1" s="1"/>
  <c r="AL19" i="1"/>
  <c r="AN19" i="1" s="1"/>
  <c r="AG19" i="1"/>
  <c r="AE19" i="1"/>
  <c r="X19" i="1"/>
  <c r="Z19" i="1" s="1"/>
  <c r="Q19" i="1"/>
  <c r="S19" i="1" s="1"/>
  <c r="J19" i="1"/>
  <c r="L19" i="1" s="1"/>
  <c r="BD18" i="1"/>
  <c r="AZ18" i="1"/>
  <c r="AU18" i="1"/>
  <c r="AS18" i="1"/>
  <c r="AL18" i="1"/>
  <c r="AN18" i="1" s="1"/>
  <c r="AE18" i="1"/>
  <c r="AG18" i="1" s="1"/>
  <c r="X18" i="1"/>
  <c r="Z18" i="1" s="1"/>
  <c r="S18" i="1"/>
  <c r="Q18" i="1"/>
  <c r="J18" i="1"/>
  <c r="L18" i="1" s="1"/>
  <c r="AZ17" i="1"/>
  <c r="BD17" i="1" s="1"/>
  <c r="AS17" i="1"/>
  <c r="AU17" i="1" s="1"/>
  <c r="AL17" i="1"/>
  <c r="AN17" i="1" s="1"/>
  <c r="AG17" i="1"/>
  <c r="AE17" i="1"/>
  <c r="X17" i="1"/>
  <c r="Z17" i="1" s="1"/>
  <c r="Q17" i="1"/>
  <c r="S17" i="1" s="1"/>
  <c r="J17" i="1"/>
  <c r="L17" i="1" s="1"/>
  <c r="BD16" i="1"/>
  <c r="AZ16" i="1"/>
  <c r="AU16" i="1"/>
  <c r="AS16" i="1"/>
  <c r="AL16" i="1"/>
  <c r="AN16" i="1" s="1"/>
  <c r="AE16" i="1"/>
  <c r="AG16" i="1" s="1"/>
  <c r="X16" i="1"/>
  <c r="Z16" i="1" s="1"/>
  <c r="S16" i="1"/>
  <c r="Q16" i="1"/>
  <c r="J16" i="1"/>
  <c r="L16" i="1" s="1"/>
  <c r="AZ15" i="1"/>
  <c r="BD15" i="1" s="1"/>
  <c r="AS15" i="1"/>
  <c r="AU15" i="1" s="1"/>
  <c r="AL15" i="1"/>
  <c r="AN15" i="1" s="1"/>
  <c r="AE15" i="1"/>
  <c r="AG15" i="1" s="1"/>
  <c r="X15" i="1"/>
  <c r="Z15" i="1" s="1"/>
  <c r="Q15" i="1"/>
  <c r="S15" i="1" s="1"/>
  <c r="J15" i="1"/>
  <c r="L15" i="1" s="1"/>
  <c r="AZ13" i="1"/>
  <c r="BD13" i="1" s="1"/>
  <c r="AS13" i="1"/>
  <c r="AU13" i="1" s="1"/>
  <c r="AL13" i="1"/>
  <c r="AN13" i="1" s="1"/>
  <c r="AE13" i="1"/>
  <c r="AG13" i="1" s="1"/>
  <c r="X13" i="1"/>
  <c r="Z13" i="1" s="1"/>
  <c r="Q13" i="1"/>
  <c r="S13" i="1" s="1"/>
  <c r="J13" i="1"/>
  <c r="L13" i="1" s="1"/>
  <c r="AZ12" i="1"/>
  <c r="BD12" i="1" s="1"/>
  <c r="AS12" i="1"/>
  <c r="AU12" i="1" s="1"/>
  <c r="AL12" i="1"/>
  <c r="AN12" i="1" s="1"/>
  <c r="AE12" i="1"/>
  <c r="AG12" i="1" s="1"/>
  <c r="X12" i="1"/>
  <c r="Z12" i="1" s="1"/>
  <c r="Q12" i="1"/>
  <c r="S12" i="1" s="1"/>
  <c r="J12" i="1"/>
  <c r="L12" i="1" s="1"/>
  <c r="AZ10" i="1"/>
  <c r="BD10" i="1" s="1"/>
  <c r="AS10" i="1"/>
  <c r="AU10" i="1" s="1"/>
  <c r="AL10" i="1"/>
  <c r="AN10" i="1" s="1"/>
  <c r="AE10" i="1"/>
  <c r="AG10" i="1" s="1"/>
  <c r="X10" i="1"/>
  <c r="Z10" i="1" s="1"/>
  <c r="Q10" i="1"/>
  <c r="S10" i="1" s="1"/>
  <c r="J10" i="1"/>
  <c r="L10" i="1" s="1"/>
  <c r="AZ9" i="1"/>
  <c r="BD9" i="1" s="1"/>
  <c r="AS9" i="1"/>
  <c r="AU9" i="1" s="1"/>
  <c r="AL9" i="1"/>
  <c r="AN9" i="1" s="1"/>
  <c r="AE9" i="1"/>
  <c r="AG9" i="1" s="1"/>
  <c r="X9" i="1"/>
  <c r="Z9" i="1" s="1"/>
  <c r="Q9" i="1"/>
  <c r="S9" i="1" s="1"/>
  <c r="J9" i="1"/>
  <c r="L9" i="1" s="1"/>
  <c r="S87" i="1" l="1"/>
  <c r="Z19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7" authorId="0" shapeId="0" xr:uid="{40A98FA3-BC92-4AB3-9061-5C870EA095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Q7" authorId="0" shapeId="0" xr:uid="{BD7FEA9D-C89F-4F3A-9E25-A680C7934BD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X7" authorId="0" shapeId="0" xr:uid="{A2DF5D40-A4AF-4761-8A3B-78B0582986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AE7" authorId="0" shapeId="0" xr:uid="{345A090F-DC3F-4137-AE71-5FA5E85679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AL7" authorId="0" shapeId="0" xr:uid="{91678174-DFF4-466E-93AA-1FAA62A1CC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AS7" authorId="0" shapeId="0" xr:uid="{65092F20-8DF5-46FA-90C5-CA049FD1CDB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AZ7" authorId="0" shapeId="0" xr:uid="{E6609A4B-7F94-4445-B41E-E8D11A5372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Tanggal sales</t>
        </r>
      </text>
    </comment>
    <comment ref="M8" authorId="0" shapeId="0" xr:uid="{1BA8E4A2-B740-4243-81CF-18270270AF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N8" authorId="0" shapeId="0" xr:uid="{3F7976BE-9727-49E6-9D22-C15BBD34F5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T8" authorId="0" shapeId="0" xr:uid="{F24F4063-0B13-40D6-BDDD-09588FC699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U8" authorId="0" shapeId="0" xr:uid="{4AFD5C24-5C4D-48EA-BECE-9F2C1599D3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A8" authorId="0" shapeId="0" xr:uid="{CB8ED8D4-1267-464F-BA01-1A83AA2574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B8" authorId="0" shapeId="0" xr:uid="{B313B048-F126-4FEF-8054-10D92FCD82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H8" authorId="0" shapeId="0" xr:uid="{B9BD6584-DE54-4B2E-8A63-4568EEA4BE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I8" authorId="0" shapeId="0" xr:uid="{0054C207-6A25-4BD9-92A6-0E9A8CB8FD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O8" authorId="0" shapeId="0" xr:uid="{79070122-BBD6-4576-9290-5BEBF310310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P8" authorId="0" shapeId="0" xr:uid="{4F85320B-4C99-44CE-AD6D-FABA50663C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V8" authorId="0" shapeId="0" xr:uid="{11964197-FCFE-42C8-82B2-D402B0C910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AW8" authorId="0" shapeId="0" xr:uid="{9C3AF7E8-83E7-464A-934B-702AB9651B0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BE8" authorId="0" shapeId="0" xr:uid="{2851D9AB-3A80-41AB-8F48-029E402E90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  <comment ref="BF8" authorId="0" shapeId="0" xr:uid="{639751ED-07D3-4323-9FAE-5EC7BFA054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KETERANGAN LEBIH DARI SATU TETAP DITULIS DENGAN MENAMBAHKAN COMMENT (CTH : SISA KODEL, POT VARIAN) DAN UNTUK POT LAIN-LAIN (DILUAR DARI KRITERIA)
</t>
        </r>
      </text>
    </comment>
  </commentList>
</comments>
</file>

<file path=xl/sharedStrings.xml><?xml version="1.0" encoding="utf-8"?>
<sst xmlns="http://schemas.openxmlformats.org/spreadsheetml/2006/main" count="11008" uniqueCount="1401">
  <si>
    <t>REPORT SETORAN REGION 3 BDG</t>
  </si>
  <si>
    <t>PERIODE JUL-22</t>
  </si>
  <si>
    <t>NO</t>
  </si>
  <si>
    <t>CAB</t>
  </si>
  <si>
    <t>KD TOKO</t>
  </si>
  <si>
    <t>NAMA TOKO</t>
  </si>
  <si>
    <t>METODE COLLECT</t>
  </si>
  <si>
    <t>NO CRM</t>
  </si>
  <si>
    <t>EVENT LEBARAN</t>
  </si>
  <si>
    <t>NO CRM (CHIP)</t>
  </si>
  <si>
    <t>SALES</t>
  </si>
  <si>
    <t>MUTASI</t>
  </si>
  <si>
    <t>SELISIH</t>
  </si>
  <si>
    <t>KETERANGAN</t>
  </si>
  <si>
    <t>KETERANGAN 2</t>
  </si>
  <si>
    <t>STATUS</t>
  </si>
  <si>
    <t>AKTUAL METODE</t>
  </si>
  <si>
    <t>POT LAIN2</t>
  </si>
  <si>
    <t>SISA RRAK</t>
  </si>
  <si>
    <t>BDG</t>
  </si>
  <si>
    <t>T3HL</t>
  </si>
  <si>
    <t>Hybrid Cibaduyut 96 - Kab. Bandung</t>
  </si>
  <si>
    <t>CRM BCA</t>
  </si>
  <si>
    <t>0147000100291198</t>
  </si>
  <si>
    <t>KURSET</t>
  </si>
  <si>
    <t>VIA KODEL MUTASI 05</t>
  </si>
  <si>
    <t>CLEAR</t>
  </si>
  <si>
    <t>KODEL</t>
  </si>
  <si>
    <t>VIA KODEL MUTASI 06</t>
  </si>
  <si>
    <t>VIA KODEL MUTASI 07</t>
  </si>
  <si>
    <t>BLM SETOR</t>
  </si>
  <si>
    <t>KARTU BDC TERTELAN ( SUDAH DI AMBIL TAKS FORCE )</t>
  </si>
  <si>
    <t>KARTU BDC TERTELAN</t>
  </si>
  <si>
    <t>NOT CLEAR</t>
  </si>
  <si>
    <t>T61H</t>
  </si>
  <si>
    <t>Hybrid Buah Batu 270 - Kod. Bandung</t>
  </si>
  <si>
    <t>0147000100350952</t>
  </si>
  <si>
    <t>POT RRAK</t>
  </si>
  <si>
    <t>CHECK</t>
  </si>
  <si>
    <t>SAMA</t>
  </si>
  <si>
    <t>SISA KODEL</t>
  </si>
  <si>
    <t>T1LH</t>
  </si>
  <si>
    <t>Sari Asih - Bandung/009</t>
  </si>
  <si>
    <t>CRM BCA LUAR TOKO</t>
  </si>
  <si>
    <t>0147000100347990</t>
  </si>
  <si>
    <t>KARTU BDC HILANG ( SUDAH DI AMBIL TAKS FORCE )</t>
  </si>
  <si>
    <t>KARTU BDC HILANG</t>
  </si>
  <si>
    <t>T5JX</t>
  </si>
  <si>
    <t>Plus Eco Perintis 2 - Bandung/009</t>
  </si>
  <si>
    <t>0147000100348006</t>
  </si>
  <si>
    <t>VIA KODEL MUTASI 02</t>
  </si>
  <si>
    <t>FB9C</t>
  </si>
  <si>
    <t>Baros 51 - Cimahi/009</t>
  </si>
  <si>
    <t>0147000100188055</t>
  </si>
  <si>
    <t>POT LAIN-LAIN</t>
  </si>
  <si>
    <t>BA VIRTUAL 302000</t>
  </si>
  <si>
    <t>POTONGAN RRAK</t>
  </si>
  <si>
    <t>PENGEMBALIAN SISA RRAK</t>
  </si>
  <si>
    <t>BA VIRTUAL</t>
  </si>
  <si>
    <t>TB46</t>
  </si>
  <si>
    <t>Hybrid Setiabudi 149 - Kod. Bandung</t>
  </si>
  <si>
    <t>0147000100163389</t>
  </si>
  <si>
    <t>SALES 06 Rp. 14,200,000</t>
  </si>
  <si>
    <t>TU8I</t>
  </si>
  <si>
    <t>Gardujati 42 - Bandung/009</t>
  </si>
  <si>
    <t>0147000100187875</t>
  </si>
  <si>
    <t>BA VIRTUAL &amp; LEBIH SETOR 27000</t>
  </si>
  <si>
    <t>LEBIH SETOR</t>
  </si>
  <si>
    <t>TJ2Z</t>
  </si>
  <si>
    <t>Dimensi - Bandung Barat/009</t>
  </si>
  <si>
    <t>0147000100318926</t>
  </si>
  <si>
    <t>FXLZ</t>
  </si>
  <si>
    <t>Karang Pawitan - Garut/009 (F342)</t>
  </si>
  <si>
    <t>0147000100188006</t>
  </si>
  <si>
    <t>KARTU BDC TERTELAN ( ADA PLAN KIRIM TGL 06 SEP 2022 )</t>
  </si>
  <si>
    <t>ATM PRIBADI</t>
  </si>
  <si>
    <t>F1S7</t>
  </si>
  <si>
    <t>Manonjaya - Tasikmalaya/009 (FT22)</t>
  </si>
  <si>
    <t>0147000100218688</t>
  </si>
  <si>
    <t>SALES 02 Rp. 68,350,000 9795400</t>
  </si>
  <si>
    <t>SALES 02 Rp. 68,350,000</t>
  </si>
  <si>
    <t>BA UANG TERTELAN</t>
  </si>
  <si>
    <t>SALES 07 Rp. 19,800,000</t>
  </si>
  <si>
    <t>FW7G</t>
  </si>
  <si>
    <t>Samarang 2 - Garut/009</t>
  </si>
  <si>
    <t>0147000100188014</t>
  </si>
  <si>
    <t>SALES 06 Rp. 7,500,000</t>
  </si>
  <si>
    <t>SALES 06 Rp. 7,500,000 UANG TERTELAN 3,600,000</t>
  </si>
  <si>
    <t>SALES 07 Rp. 17,350,000</t>
  </si>
  <si>
    <t>TH79</t>
  </si>
  <si>
    <t>CISANGKAN - CIMAHI/009</t>
  </si>
  <si>
    <t>0147000100248933</t>
  </si>
  <si>
    <t>SALES 01 Rp. 10,050,000 6558200</t>
  </si>
  <si>
    <t>BA VIRTUAL 52500</t>
  </si>
  <si>
    <t>TIDAK ADA KETERANGAN/LEBIH SETOR</t>
  </si>
  <si>
    <t>SALES 06 Rp. 15,300,000</t>
  </si>
  <si>
    <t>SALES 07 Rp. 12,700,000</t>
  </si>
  <si>
    <t>FZ6T</t>
  </si>
  <si>
    <t>Otista Aladin - Garut/009</t>
  </si>
  <si>
    <t>0147000100188121</t>
  </si>
  <si>
    <t>BA LEBIH SETOR 100000</t>
  </si>
  <si>
    <t>SISA BELUM BISA SETOR/ UANG DI TOLAK</t>
  </si>
  <si>
    <t>T4O9</t>
  </si>
  <si>
    <t>La Grande - Bandung/009</t>
  </si>
  <si>
    <t>0147000100187222</t>
  </si>
  <si>
    <t>SISA VIA TF A/N YADI SUPRIADI</t>
  </si>
  <si>
    <t>T2O5</t>
  </si>
  <si>
    <t>Apartement Sudirman Suite/009</t>
  </si>
  <si>
    <t>0147000100346547</t>
  </si>
  <si>
    <t>SISA VIA TF A/N SULYSTIO IRWANDA</t>
  </si>
  <si>
    <t>T933</t>
  </si>
  <si>
    <t>Hybrid Kebon Kopi 57 - Kod. Cimahi</t>
  </si>
  <si>
    <t>0147000100187321</t>
  </si>
  <si>
    <t>PENGEMBALIAN SISA RRAK 488000</t>
  </si>
  <si>
    <t>FXC2</t>
  </si>
  <si>
    <t>Cinambo - Bandung/009</t>
  </si>
  <si>
    <t>0147000100188063</t>
  </si>
  <si>
    <t>TWUE</t>
  </si>
  <si>
    <t>Geger Kalong Hilir 95 - B/009</t>
  </si>
  <si>
    <t>0147000100347974</t>
  </si>
  <si>
    <t>PEMBAYARAN KURSET</t>
  </si>
  <si>
    <t>CLAIM BENSIN APKA</t>
  </si>
  <si>
    <t>TITP</t>
  </si>
  <si>
    <t>Hybrid A.H.Nasution 68 - Bandung/009</t>
  </si>
  <si>
    <t>0147000100166630</t>
  </si>
  <si>
    <t>TVU8</t>
  </si>
  <si>
    <t>JAYAGIRI 81</t>
  </si>
  <si>
    <t>0147000100354194</t>
  </si>
  <si>
    <t>FP6Y</t>
  </si>
  <si>
    <t>Taman Cibaduyut - Bandung/009</t>
  </si>
  <si>
    <t>0147000100291172</t>
  </si>
  <si>
    <t>TL1H</t>
  </si>
  <si>
    <t>Point Ciumbuleuit - Kod. Bandung</t>
  </si>
  <si>
    <t>0147000100359359</t>
  </si>
  <si>
    <t>T41Q</t>
  </si>
  <si>
    <t>Plus Singgasana Perdana - Kod. Bandung</t>
  </si>
  <si>
    <t>0147000100187966</t>
  </si>
  <si>
    <t>TZCY</t>
  </si>
  <si>
    <t>SPBU JATI SAMARANG</t>
  </si>
  <si>
    <t>0147000100358286</t>
  </si>
  <si>
    <t>3075500  ( SETOR 2 SALES )</t>
  </si>
  <si>
    <t>BA VARIANCE</t>
  </si>
  <si>
    <t>TILQ</t>
  </si>
  <si>
    <t>TANGKUBAN PERAHU 113</t>
  </si>
  <si>
    <t>BCA/ATM</t>
  </si>
  <si>
    <t>0147000100354178</t>
  </si>
  <si>
    <t>SETOR VIA CRM</t>
  </si>
  <si>
    <t>TRFG</t>
  </si>
  <si>
    <t>Maribaya Langensari - Bandung Ba/009</t>
  </si>
  <si>
    <t>0147000100187743</t>
  </si>
  <si>
    <t>FJ2W</t>
  </si>
  <si>
    <t>SUHERMAN</t>
  </si>
  <si>
    <t>0147000100350994</t>
  </si>
  <si>
    <t>BAYAR SISA SALES 020922</t>
  </si>
  <si>
    <t>F0RQ</t>
  </si>
  <si>
    <t>Karapitan - Bandung/009</t>
  </si>
  <si>
    <t>0147000100302599</t>
  </si>
  <si>
    <t>PENGEMBALIAN SISA RRAK 26000</t>
  </si>
  <si>
    <t>FCMY</t>
  </si>
  <si>
    <t>PERMATA KARISMA</t>
  </si>
  <si>
    <t>0147000100351034</t>
  </si>
  <si>
    <t>SALES 05 Rp. 33,250,000</t>
  </si>
  <si>
    <t>SALES 05 MASUK MUTASI 05 Rp. 33,250,000</t>
  </si>
  <si>
    <t>T68G</t>
  </si>
  <si>
    <t>Hybrid Lembang 16 - Kab. Bandung Barat</t>
  </si>
  <si>
    <t>0147000100187271</t>
  </si>
  <si>
    <t>BA LEBIH SETOR</t>
  </si>
  <si>
    <t>FD15</t>
  </si>
  <si>
    <t>Wanaraja - Garut/009</t>
  </si>
  <si>
    <t>0147000100188105</t>
  </si>
  <si>
    <t>TPPO</t>
  </si>
  <si>
    <t>Kamasan 221 - Bandung/009</t>
  </si>
  <si>
    <t>0147000100187677</t>
  </si>
  <si>
    <t>BA CLAIM APKA 51422</t>
  </si>
  <si>
    <t>PENGEMBALIAN SISA RRAK 85395</t>
  </si>
  <si>
    <t>BA VARIANCE &amp; BA VIRTUAL</t>
  </si>
  <si>
    <t>TY1J</t>
  </si>
  <si>
    <t>Tarogong Frc - Garut/009 (FT21)</t>
  </si>
  <si>
    <t>0147000100187891</t>
  </si>
  <si>
    <t>UANG TIDAK MASUK SUDAH SETOR VIA KODEL</t>
  </si>
  <si>
    <t>TL5M</t>
  </si>
  <si>
    <t>Jatinangor 258 - Kab. Sumedang</t>
  </si>
  <si>
    <t>0147000100187594</t>
  </si>
  <si>
    <t>TB79</t>
  </si>
  <si>
    <t>Hybrid Ahmad Yani 269 - Bandung/009</t>
  </si>
  <si>
    <t>0147000100187354</t>
  </si>
  <si>
    <t>BA TARIK TUNAI &amp; VARIANCE</t>
  </si>
  <si>
    <t>TR79</t>
  </si>
  <si>
    <t>Plus Arcamanik Endah - Kod. Bandung</t>
  </si>
  <si>
    <t>0147000100303597</t>
  </si>
  <si>
    <t>T52V</t>
  </si>
  <si>
    <t>Parakan Muncang 195 - Kab. Sumedang (FEDH)</t>
  </si>
  <si>
    <t>0147000100187255</t>
  </si>
  <si>
    <t>TEND</t>
  </si>
  <si>
    <t>AHMAD YANI 764 - BANDUNG/009 (F4XI)</t>
  </si>
  <si>
    <t>0147000100176258</t>
  </si>
  <si>
    <t>TLH8</t>
  </si>
  <si>
    <t>Hybrid Padasuka Baru - Kod. Bandung</t>
  </si>
  <si>
    <t>0147000100353451</t>
  </si>
  <si>
    <t>BA VIRTUAL, Pln listrik gagal 205000</t>
  </si>
  <si>
    <t>TH45</t>
  </si>
  <si>
    <t>Plus Tikukur 26 - Kod. Bandung</t>
  </si>
  <si>
    <t>0147000100187461</t>
  </si>
  <si>
    <t>0147000100089337</t>
  </si>
  <si>
    <t>FD75</t>
  </si>
  <si>
    <t>Suryalaya - Tasikmalaya/009</t>
  </si>
  <si>
    <t>0147000100308885</t>
  </si>
  <si>
    <t>TL4H</t>
  </si>
  <si>
    <t>IDM Plus Terusan Jakarta 1</t>
  </si>
  <si>
    <t>0147000100187941</t>
  </si>
  <si>
    <t>SALES 05 Rp. 5,800,000 BA LEBIH SETOR &amp; VIRTUAL</t>
  </si>
  <si>
    <t>SALES 05 MASUK MUTASI 05 Rp. 5,800,000</t>
  </si>
  <si>
    <t>T66G</t>
  </si>
  <si>
    <t>Plus Inhoftank - Bandung/009</t>
  </si>
  <si>
    <t>0147000100366602</t>
  </si>
  <si>
    <t>FEX6</t>
  </si>
  <si>
    <t>NAGROG - BANDUNG/009</t>
  </si>
  <si>
    <t>0147000100302581</t>
  </si>
  <si>
    <t>FLQ2</t>
  </si>
  <si>
    <t>Gegerkalong 44 - Bandung</t>
  </si>
  <si>
    <t>0147000100291263</t>
  </si>
  <si>
    <t>FT23</t>
  </si>
  <si>
    <t>Mahmud - Bandung/009</t>
  </si>
  <si>
    <t>0147000100187990</t>
  </si>
  <si>
    <t>TIDAK ADA KETERANGAN/ LEBIH SETOR</t>
  </si>
  <si>
    <t>TL3H</t>
  </si>
  <si>
    <t>Hybrid Pasirkaliki 65 - Kod. Bandung</t>
  </si>
  <si>
    <t>0147000100187586</t>
  </si>
  <si>
    <t>BA UANG TERTELAN 50000</t>
  </si>
  <si>
    <t>TEKQ</t>
  </si>
  <si>
    <t>SANGKURIANG 87</t>
  </si>
  <si>
    <t>0147000100358237</t>
  </si>
  <si>
    <t>TBTX</t>
  </si>
  <si>
    <t>SOREANG 143 - BANDUNG/009</t>
  </si>
  <si>
    <t>0147000100166747</t>
  </si>
  <si>
    <t>FK42</t>
  </si>
  <si>
    <t>SARIMANAH 58 - BANDUNG/009</t>
  </si>
  <si>
    <t>0147000100168529</t>
  </si>
  <si>
    <t>PENGEMBALIAN SISA RRAK 250000</t>
  </si>
  <si>
    <t>TQS3</t>
  </si>
  <si>
    <t>Tubagus Ismail 151 - Band/009</t>
  </si>
  <si>
    <t>0147000100347925</t>
  </si>
  <si>
    <t>BA CLAIM APKA 163105</t>
  </si>
  <si>
    <t>TOCK</t>
  </si>
  <si>
    <t>CIBADUYUT</t>
  </si>
  <si>
    <t>0147000100358252</t>
  </si>
  <si>
    <t>TRX4</t>
  </si>
  <si>
    <t>Hybrid Gatot Subroto 53 - Kod. Bandung</t>
  </si>
  <si>
    <t>0147000100187768</t>
  </si>
  <si>
    <t>F32D</t>
  </si>
  <si>
    <t>Sukamenak 53 - Bandung/009</t>
  </si>
  <si>
    <t>0147000100364938</t>
  </si>
  <si>
    <t>TVQQ</t>
  </si>
  <si>
    <t>TERUSAN JAKARTA 24 - BAND/009</t>
  </si>
  <si>
    <t>0147000100166705</t>
  </si>
  <si>
    <t>TMJQ</t>
  </si>
  <si>
    <t>AMIR MAHMUD 623A</t>
  </si>
  <si>
    <t>0147000100358245</t>
  </si>
  <si>
    <t>TL2W</t>
  </si>
  <si>
    <t>Citunjung - Bandung Bara</t>
  </si>
  <si>
    <t>0147000100346539</t>
  </si>
  <si>
    <t>T6V2</t>
  </si>
  <si>
    <t>Plus Mekar Utama - Bandung/009</t>
  </si>
  <si>
    <t>0147000100166739</t>
  </si>
  <si>
    <t>PENGEMBALIAN SISA RRAK 252500</t>
  </si>
  <si>
    <t>FM6Y</t>
  </si>
  <si>
    <t>Sukagalih 30 - Bandung/009</t>
  </si>
  <si>
    <t>0147000100188048</t>
  </si>
  <si>
    <t>BA VIRTUAL 100000</t>
  </si>
  <si>
    <t>TO0V</t>
  </si>
  <si>
    <t>Hybrid Jatinangor 226 - Kab. Sumedang</t>
  </si>
  <si>
    <t>0147000100187420</t>
  </si>
  <si>
    <t>TH13</t>
  </si>
  <si>
    <t>Kelenteng - Bandung/009</t>
  </si>
  <si>
    <t>0147000100166762</t>
  </si>
  <si>
    <t>TKIC</t>
  </si>
  <si>
    <t>CISANGKAN 17 - CIMAHI/009</t>
  </si>
  <si>
    <t>0147000100166648</t>
  </si>
  <si>
    <t>BA VIRTUAL 250000</t>
  </si>
  <si>
    <t>T12T</t>
  </si>
  <si>
    <t>Plus Indrayasa 126 - Kod. Bandung</t>
  </si>
  <si>
    <t>0147000100187537</t>
  </si>
  <si>
    <t>PENGEMBALIAN SISA RRAK 454500</t>
  </si>
  <si>
    <t>TIWS</t>
  </si>
  <si>
    <t>PASKAL HYPER SQUARE D50 -/009</t>
  </si>
  <si>
    <t>0147000100315054</t>
  </si>
  <si>
    <t>FX34</t>
  </si>
  <si>
    <t>Jatayu - Bandung/009 (TKJD)</t>
  </si>
  <si>
    <t>0147000100351059</t>
  </si>
  <si>
    <t>BA VIRTUAL, ba debit bca 100000</t>
  </si>
  <si>
    <t>TN72</t>
  </si>
  <si>
    <t>RAYA PANGALENGAN 345</t>
  </si>
  <si>
    <t>0147000100359391</t>
  </si>
  <si>
    <t>F59Q</t>
  </si>
  <si>
    <t>Cibatu - Garut/009</t>
  </si>
  <si>
    <t>0147000100168602</t>
  </si>
  <si>
    <t>TGO2</t>
  </si>
  <si>
    <t>Pungkur - Bandung/009</t>
  </si>
  <si>
    <t>0147000100347941</t>
  </si>
  <si>
    <t>TG02</t>
  </si>
  <si>
    <t>TZTS</t>
  </si>
  <si>
    <t>Ters. Cibolerang Bandung/009</t>
  </si>
  <si>
    <t>0147000100187925</t>
  </si>
  <si>
    <t>T3J2</t>
  </si>
  <si>
    <t>GEDE BAGE - BANDUNG/009</t>
  </si>
  <si>
    <t>0147000100332414</t>
  </si>
  <si>
    <t>F4SB</t>
  </si>
  <si>
    <t>BOJONG RAYA</t>
  </si>
  <si>
    <t>0147000100350978</t>
  </si>
  <si>
    <t>TT07</t>
  </si>
  <si>
    <t>Plus Eco Cijambe - Bandung/009</t>
  </si>
  <si>
    <t>0147000100168537</t>
  </si>
  <si>
    <t>TH14</t>
  </si>
  <si>
    <t>Plus Cisaranten - Kod. Bandung</t>
  </si>
  <si>
    <t>0147000100318991</t>
  </si>
  <si>
    <t>TSZ4</t>
  </si>
  <si>
    <t>Point Sukajadi 146 - Kod. Bandung</t>
  </si>
  <si>
    <t>0147000100302565</t>
  </si>
  <si>
    <t>TGMX</t>
  </si>
  <si>
    <t>Sangkuriang 40 - Cimahi/009</t>
  </si>
  <si>
    <t>0147000100318983</t>
  </si>
  <si>
    <t>TZDZ</t>
  </si>
  <si>
    <t>PAMEUMPEUK 442 - BANDUNG/009</t>
  </si>
  <si>
    <t>0147000100335011</t>
  </si>
  <si>
    <t>F346</t>
  </si>
  <si>
    <t>Panyileukan - Bandung/009</t>
  </si>
  <si>
    <t>0147000100188097</t>
  </si>
  <si>
    <t>PENGEMBALIAN SISA RRAK 123000</t>
  </si>
  <si>
    <t>TL0H</t>
  </si>
  <si>
    <t>Kamasan - Bandung/009</t>
  </si>
  <si>
    <t>0147000100354160</t>
  </si>
  <si>
    <t>Oprasional kordinasi toko trial 24jam</t>
  </si>
  <si>
    <t>FP86</t>
  </si>
  <si>
    <t>Terusan Pembangunan 47 - /009</t>
  </si>
  <si>
    <t>0147000100354202</t>
  </si>
  <si>
    <t>TMZZ</t>
  </si>
  <si>
    <t>Hybrid Primkopol Sespim - Kab. Bandung Barat</t>
  </si>
  <si>
    <t>0147000100176241</t>
  </si>
  <si>
    <t>FGFF</t>
  </si>
  <si>
    <t>Gba Ciganitri - Bandung/009</t>
  </si>
  <si>
    <t>0147000100337629</t>
  </si>
  <si>
    <t>TJCW</t>
  </si>
  <si>
    <t>Cipamokolan - Bandung/009</t>
  </si>
  <si>
    <t>0147000100187545</t>
  </si>
  <si>
    <t>BA VIRTUAL 3545703</t>
  </si>
  <si>
    <t>TGJV</t>
  </si>
  <si>
    <t>Raya Cibeureum - Bandung /009</t>
  </si>
  <si>
    <t>0147000100318934</t>
  </si>
  <si>
    <t>TH46</t>
  </si>
  <si>
    <t>Cimareme 24 - Bandung Bar/009</t>
  </si>
  <si>
    <t>0147000100187479</t>
  </si>
  <si>
    <t>TO7H</t>
  </si>
  <si>
    <t>SPBU Suherman - Kab Garut</t>
  </si>
  <si>
    <t>0147000100325830</t>
  </si>
  <si>
    <t>T01G</t>
  </si>
  <si>
    <t>Hybrid Terusan Buah Batu 181 - Kod. Bandung</t>
  </si>
  <si>
    <t>0147000100187206</t>
  </si>
  <si>
    <t>FFW6</t>
  </si>
  <si>
    <t>Sangkuriang - Cimahi/009</t>
  </si>
  <si>
    <t>0147000100291271</t>
  </si>
  <si>
    <t>TJMU</t>
  </si>
  <si>
    <t>Jalan Tengah - Bandung/009</t>
  </si>
  <si>
    <t>0147000100335029</t>
  </si>
  <si>
    <t>0147000100128630</t>
  </si>
  <si>
    <t>T4C3</t>
  </si>
  <si>
    <t>Hybrid Suniaraja 25 - Bandung/009</t>
  </si>
  <si>
    <t>0147000100187933</t>
  </si>
  <si>
    <t>TQMT</t>
  </si>
  <si>
    <t>Bojong Buah - Bandung/009</t>
  </si>
  <si>
    <t>0147000100347917</t>
  </si>
  <si>
    <t>T4KE</t>
  </si>
  <si>
    <t>Spbu Baros - Kod Cimahi</t>
  </si>
  <si>
    <t>0147000100187214</t>
  </si>
  <si>
    <t>T24H</t>
  </si>
  <si>
    <t>Hybrid Pajajaran 112 - Kod. Bandung</t>
  </si>
  <si>
    <t>0147000100187644</t>
  </si>
  <si>
    <t>SALES 01 Rp. 10,000,000 9140000</t>
  </si>
  <si>
    <t>SALES 06 Rp. 38,450,000</t>
  </si>
  <si>
    <t>TQT5</t>
  </si>
  <si>
    <t>Cijerah 169 - Bandung/009</t>
  </si>
  <si>
    <t>0147000100187719</t>
  </si>
  <si>
    <t>TYOJ</t>
  </si>
  <si>
    <t>FRESH GATOT SUBROTO 176</t>
  </si>
  <si>
    <t>0147000100342454</t>
  </si>
  <si>
    <t>FFOR</t>
  </si>
  <si>
    <t>Melong Asih 63 - Bandung/009</t>
  </si>
  <si>
    <t>0147000100188147</t>
  </si>
  <si>
    <t>BA VIRTUAL 32000</t>
  </si>
  <si>
    <t>THAU</t>
  </si>
  <si>
    <t>Kopo Cirangrang 437 - Ban/009</t>
  </si>
  <si>
    <t>BRI/ATM</t>
  </si>
  <si>
    <t>0147000100359383</t>
  </si>
  <si>
    <t>BA CLAIM APKA 66810</t>
  </si>
  <si>
    <t>TST4</t>
  </si>
  <si>
    <t>Hybrid A.Yani 233 - Kod. Bandung</t>
  </si>
  <si>
    <t>0147000100187800</t>
  </si>
  <si>
    <t>BA VIRTUAL 173400</t>
  </si>
  <si>
    <t>BA VIRTUAL 17000</t>
  </si>
  <si>
    <t>TNHS</t>
  </si>
  <si>
    <t>Hybrid Geger Kalong Hilir 61-Ban/009</t>
  </si>
  <si>
    <t>0147000100347966</t>
  </si>
  <si>
    <t>TECN</t>
  </si>
  <si>
    <t>Hybrid Kopo Sayati 351</t>
  </si>
  <si>
    <t>0147000100166754</t>
  </si>
  <si>
    <t>PENGEMBALIAN SISA RRAK 2622600</t>
  </si>
  <si>
    <t>T2UI</t>
  </si>
  <si>
    <t>Moch. Toha 304 - Bandung/009</t>
  </si>
  <si>
    <t>0147000100282445</t>
  </si>
  <si>
    <t>0147000100187750</t>
  </si>
  <si>
    <t>TMGE</t>
  </si>
  <si>
    <t>TUBAGUS ISMAIL 32 - BANDU/009</t>
  </si>
  <si>
    <t>0147000100279847</t>
  </si>
  <si>
    <t>TE3J</t>
  </si>
  <si>
    <t>Panyaungan - Kab. Bandung</t>
  </si>
  <si>
    <t>0147000100346570</t>
  </si>
  <si>
    <t>FL2M</t>
  </si>
  <si>
    <t>PADASUKA 116 - BANDUNG/009</t>
  </si>
  <si>
    <t>0147000100168560</t>
  </si>
  <si>
    <t>TH96</t>
  </si>
  <si>
    <t>Hybrid Sudirman 115 - Kod. Bandung</t>
  </si>
  <si>
    <t>0147000100187487</t>
  </si>
  <si>
    <t>TL8H</t>
  </si>
  <si>
    <t>Taman Holis - Bandung/009</t>
  </si>
  <si>
    <t>0147000100187602</t>
  </si>
  <si>
    <t>F76N</t>
  </si>
  <si>
    <t>TUBAGUS ISMAIL 40</t>
  </si>
  <si>
    <t>0147000100351000</t>
  </si>
  <si>
    <t>TZZQ</t>
  </si>
  <si>
    <t>Hybrid Cikutra 13 - Kod. Bandung</t>
  </si>
  <si>
    <t>0147000100353436</t>
  </si>
  <si>
    <t>TLM3</t>
  </si>
  <si>
    <t>Nanjung - Bandung/009</t>
  </si>
  <si>
    <t>0147000100187628</t>
  </si>
  <si>
    <t>TCJV</t>
  </si>
  <si>
    <t>Balong Gede</t>
  </si>
  <si>
    <t>0147000100347958</t>
  </si>
  <si>
    <t>TCJU</t>
  </si>
  <si>
    <t>BA APKA &amp; BA LEBIH SETOR 360000</t>
  </si>
  <si>
    <t>TFC1</t>
  </si>
  <si>
    <t>Pungkur 124 - Bandung/009</t>
  </si>
  <si>
    <t>0147000100347933</t>
  </si>
  <si>
    <t>TFCI</t>
  </si>
  <si>
    <t>BA VIRTUAL 300000</t>
  </si>
  <si>
    <t>TC7X</t>
  </si>
  <si>
    <t>Spbu Caringin - Bandung</t>
  </si>
  <si>
    <t>0147000100364904</t>
  </si>
  <si>
    <t>TB15</t>
  </si>
  <si>
    <t>Hybrid Logam - Bandung/009</t>
  </si>
  <si>
    <t>0147000100303571</t>
  </si>
  <si>
    <t>TR9A</t>
  </si>
  <si>
    <t>SINDANGLAYA -BANDUNG</t>
  </si>
  <si>
    <t>0147000100358195</t>
  </si>
  <si>
    <t>TM1Z</t>
  </si>
  <si>
    <t>Hybrid Dago 302 - Kod. Bandung</t>
  </si>
  <si>
    <t>0147000100187636</t>
  </si>
  <si>
    <t>TXX6</t>
  </si>
  <si>
    <t>Gunung Batu 61 - Bandung/009</t>
  </si>
  <si>
    <t>0147000100318959</t>
  </si>
  <si>
    <t>BA CLAIM APKA/PENGEMBALIAN SISA RRAK 160115</t>
  </si>
  <si>
    <t>T92K</t>
  </si>
  <si>
    <t>Hybrid Dago 303 - Kod. Bandung</t>
  </si>
  <si>
    <t>0147000100187305</t>
  </si>
  <si>
    <t>FSJS</t>
  </si>
  <si>
    <t>Bbs Cipatik - Bandung Bar/009</t>
  </si>
  <si>
    <t>0147000100188089</t>
  </si>
  <si>
    <t>PENGEMBALIAN SISA RRAK 1342100</t>
  </si>
  <si>
    <t>THCD</t>
  </si>
  <si>
    <t>Sriwijaya - Bandung</t>
  </si>
  <si>
    <t>0147000100166598</t>
  </si>
  <si>
    <t>TT11</t>
  </si>
  <si>
    <t>Hybrid Cicendo 6A - Kod. Bandung</t>
  </si>
  <si>
    <t>0147000100187826</t>
  </si>
  <si>
    <t>PENGEMBALIAN SISA RRAK 414300</t>
  </si>
  <si>
    <t>F1Z4</t>
  </si>
  <si>
    <t>Cihanjuang 160 - Cimahi/009 (TEV6)</t>
  </si>
  <si>
    <t>0147000100168594</t>
  </si>
  <si>
    <t>FH1A</t>
  </si>
  <si>
    <t>Kang Leles</t>
  </si>
  <si>
    <t>0147000100308869</t>
  </si>
  <si>
    <t>T315</t>
  </si>
  <si>
    <t>MARGAHAYU</t>
  </si>
  <si>
    <t>0147000100358187</t>
  </si>
  <si>
    <t>TH04</t>
  </si>
  <si>
    <t>Parakan Muncang 239 - Kab. Sumedang</t>
  </si>
  <si>
    <t>0147000100187438</t>
  </si>
  <si>
    <t>BA VIRTUAL 200000</t>
  </si>
  <si>
    <t>T327</t>
  </si>
  <si>
    <t>GARUDA</t>
  </si>
  <si>
    <t>0147000100363104</t>
  </si>
  <si>
    <t>BA VARIANCE 6248650</t>
  </si>
  <si>
    <t>FZQF</t>
  </si>
  <si>
    <t>GUNTUR KENCANA</t>
  </si>
  <si>
    <t>0147000100351042</t>
  </si>
  <si>
    <t>FOLR</t>
  </si>
  <si>
    <t>BALEENDAH 2 - BANDUNG/009</t>
  </si>
  <si>
    <t>0147000100168586</t>
  </si>
  <si>
    <t>TSRO</t>
  </si>
  <si>
    <t>Hybrid Gatsu 257 - Kod. Bandung</t>
  </si>
  <si>
    <t>0147000100166671</t>
  </si>
  <si>
    <t>TH11</t>
  </si>
  <si>
    <t>Hybrid Surya Sumantri 82 - Kod. Bandung</t>
  </si>
  <si>
    <t>0147000100353444</t>
  </si>
  <si>
    <t>TWGM</t>
  </si>
  <si>
    <t>BATUJAJAR SELACAU</t>
  </si>
  <si>
    <t>0147000100359367</t>
  </si>
  <si>
    <t>T945</t>
  </si>
  <si>
    <t>Citeureup - Cimahi/009</t>
  </si>
  <si>
    <t>0147000100267644</t>
  </si>
  <si>
    <t>BA VIRTUAL 58500</t>
  </si>
  <si>
    <t>BA CLAIM APKA 238000</t>
  </si>
  <si>
    <t>T6KY</t>
  </si>
  <si>
    <t>KOPO SAYATI 309</t>
  </si>
  <si>
    <t>0147000100358211</t>
  </si>
  <si>
    <t>TIGQ</t>
  </si>
  <si>
    <t>Cimareme Indah - Bandung /009</t>
  </si>
  <si>
    <t>0147000100187503</t>
  </si>
  <si>
    <t>0147000100132277</t>
  </si>
  <si>
    <t>Potong sales bensin apka 152500</t>
  </si>
  <si>
    <t>T7HL</t>
  </si>
  <si>
    <t>Plus Eco Gading Tutuka</t>
  </si>
  <si>
    <t>0147000100165186</t>
  </si>
  <si>
    <t>TOU8</t>
  </si>
  <si>
    <t>TKI II BLOK C/009</t>
  </si>
  <si>
    <t>0147000100342447</t>
  </si>
  <si>
    <t>TIFK</t>
  </si>
  <si>
    <t>Cibaduyut 21 - Bandung/009</t>
  </si>
  <si>
    <t>0147000100364912</t>
  </si>
  <si>
    <t>TIVO</t>
  </si>
  <si>
    <t>Hybrid Ciumbuleuit 51 - Kod. Bandung</t>
  </si>
  <si>
    <t>0147000100187511</t>
  </si>
  <si>
    <t>T044</t>
  </si>
  <si>
    <t>Hybrid Ciledug 110 - Kab. Garut</t>
  </si>
  <si>
    <t>0147000100187313</t>
  </si>
  <si>
    <t>PENGEMBALIAN SISA RRAK 1136564</t>
  </si>
  <si>
    <t>TBVZ</t>
  </si>
  <si>
    <t>Sarijadi 10 - Bandung/009</t>
  </si>
  <si>
    <t>0147000100347982</t>
  </si>
  <si>
    <t>TDJV</t>
  </si>
  <si>
    <t>Sarimanis 21 - Bandung/00/009</t>
  </si>
  <si>
    <t>0147000100291230</t>
  </si>
  <si>
    <t>TLH5</t>
  </si>
  <si>
    <t>Hybrid Surapati 34 - Bandung/009</t>
  </si>
  <si>
    <t>0147000100187610</t>
  </si>
  <si>
    <t>PULSA SUSPECT 27000</t>
  </si>
  <si>
    <t>T3VT</t>
  </si>
  <si>
    <t>Apartement Parahyangan/009</t>
  </si>
  <si>
    <t>0147000100187958</t>
  </si>
  <si>
    <t>TB77</t>
  </si>
  <si>
    <t>Plus Terusan Jakarta 108 - Kod. Bandung</t>
  </si>
  <si>
    <t>0147000100291222</t>
  </si>
  <si>
    <t>PENGEMBALIAN SISA RRAK 87600</t>
  </si>
  <si>
    <t>T4XN</t>
  </si>
  <si>
    <t>Cipacing Buah Dua - Kab. Sumedang</t>
  </si>
  <si>
    <t>0147000100332406</t>
  </si>
  <si>
    <t>T35C</t>
  </si>
  <si>
    <t>Cibiru 09 - Kab. Bandung</t>
  </si>
  <si>
    <t>0147000100346554</t>
  </si>
  <si>
    <t>UANG TIDAK MASUK SUDAH KIRIM VIA KODEL</t>
  </si>
  <si>
    <t>TH25</t>
  </si>
  <si>
    <t>Margacinta - Bandung/009</t>
  </si>
  <si>
    <t>0147000100187453</t>
  </si>
  <si>
    <t>F5PE</t>
  </si>
  <si>
    <t>SAMARANG 103</t>
  </si>
  <si>
    <t>0147000100351067</t>
  </si>
  <si>
    <t>TSE4</t>
  </si>
  <si>
    <t>Hybrid Pasteur 78 - Kod. Bandung</t>
  </si>
  <si>
    <t>0147000100187776</t>
  </si>
  <si>
    <t>Ba prepaid mandiri  95500</t>
  </si>
  <si>
    <t>T9JX</t>
  </si>
  <si>
    <t>Hybrid Bkr 37B - Kod. Bandung</t>
  </si>
  <si>
    <t>0147000100335045</t>
  </si>
  <si>
    <t>SALES 05 Rp. 3,100,000</t>
  </si>
  <si>
    <t>SALES 05 MASUK MUTASI 05 Rp. 3,100,000</t>
  </si>
  <si>
    <t>TQGH</t>
  </si>
  <si>
    <t>Soekarno Hatta 63 - Bandu/009</t>
  </si>
  <si>
    <t>0147000100319031</t>
  </si>
  <si>
    <t>T4XW</t>
  </si>
  <si>
    <t>SINDANGSARI BARAT</t>
  </si>
  <si>
    <t>0147000100359375</t>
  </si>
  <si>
    <t>TAWH</t>
  </si>
  <si>
    <t>Ciraden - Kab Bandung Bar/009</t>
  </si>
  <si>
    <t>0147000100346562</t>
  </si>
  <si>
    <t>TUMI</t>
  </si>
  <si>
    <t>A.H.Nasution 327 - Bandun/009</t>
  </si>
  <si>
    <t>0147000100166689</t>
  </si>
  <si>
    <t>PENGEMBALIAN SISA RRAK 627200</t>
  </si>
  <si>
    <t>F311</t>
  </si>
  <si>
    <t>Marga Asih - Bandung Bara/009</t>
  </si>
  <si>
    <t>0147000100342470</t>
  </si>
  <si>
    <t>PENGEMBALIAN SISA RRAK 128814</t>
  </si>
  <si>
    <t>F3L8</t>
  </si>
  <si>
    <t>Spbu Amir Machmud - Cimah/009</t>
  </si>
  <si>
    <t>0147000100291255</t>
  </si>
  <si>
    <t>TC5T</t>
  </si>
  <si>
    <t>Hybrid Antapani 313 - Kod. Bandung</t>
  </si>
  <si>
    <t>0147000100291206</t>
  </si>
  <si>
    <t>F49N</t>
  </si>
  <si>
    <t>Kopo Katapang - Bandung/009</t>
  </si>
  <si>
    <t>0147000100188139</t>
  </si>
  <si>
    <t>TI8C</t>
  </si>
  <si>
    <t>Plus Eco Rajamantri - Bandung/009</t>
  </si>
  <si>
    <t>0147000100315047</t>
  </si>
  <si>
    <t>TXUL</t>
  </si>
  <si>
    <t>SARIWANGI</t>
  </si>
  <si>
    <t>0147000100358278</t>
  </si>
  <si>
    <t>TPUN</t>
  </si>
  <si>
    <t>Plus Eco Griya Bandung Indah</t>
  </si>
  <si>
    <t>0147000100187685</t>
  </si>
  <si>
    <t>THAJ</t>
  </si>
  <si>
    <t>CIHANJUANG 66</t>
  </si>
  <si>
    <t>0147000100358203</t>
  </si>
  <si>
    <t>TT73</t>
  </si>
  <si>
    <t>Hybrid Pagarsih 126 - Kod. Bandung</t>
  </si>
  <si>
    <t>0147000100187834</t>
  </si>
  <si>
    <t>TG03</t>
  </si>
  <si>
    <t>Hybrid Kopo Cirangrang 459 - Kod. Bandung</t>
  </si>
  <si>
    <t>0147000100187404</t>
  </si>
  <si>
    <t>SALES 05 Rp. 6,300,000</t>
  </si>
  <si>
    <t>SALES 05 MASUK MUTASI 05 Rp. 6,300,000</t>
  </si>
  <si>
    <t>F9Q6</t>
  </si>
  <si>
    <t>BUMI PANYAWANGAN - BANDUN/009</t>
  </si>
  <si>
    <t>0147000100168578</t>
  </si>
  <si>
    <t>TTH4</t>
  </si>
  <si>
    <t>Plus Baros 63 - Kod. Cimahi</t>
  </si>
  <si>
    <t>0147000100346521</t>
  </si>
  <si>
    <t>0147000100124225</t>
  </si>
  <si>
    <t>BA VIRTUAL 752000</t>
  </si>
  <si>
    <t>TY4L</t>
  </si>
  <si>
    <t>Kopo Margahayu 238 - Band/009</t>
  </si>
  <si>
    <t>0147000100291214</t>
  </si>
  <si>
    <t>TH74</t>
  </si>
  <si>
    <t>Hybrid Pasir Koja 104</t>
  </si>
  <si>
    <t>0147000100166788</t>
  </si>
  <si>
    <t>SALES 05 Rp. 14,000,000 PENGEMBALIAN SISA RRAK</t>
  </si>
  <si>
    <t>SALES 05 MASUK MUTASI 05 Rp. 14,000,000</t>
  </si>
  <si>
    <t>TQ1M</t>
  </si>
  <si>
    <t>Kopo Bihbul - Bandung/009</t>
  </si>
  <si>
    <t>0147000100187693</t>
  </si>
  <si>
    <t>0147000100203698</t>
  </si>
  <si>
    <t>PENGEMBALIAN SISA RRAK 100100</t>
  </si>
  <si>
    <t>FD72</t>
  </si>
  <si>
    <t>Jamika - Bandung/009</t>
  </si>
  <si>
    <t>0147000100185937</t>
  </si>
  <si>
    <t>No. rekening : 4373107746</t>
  </si>
  <si>
    <t>TY20</t>
  </si>
  <si>
    <t>Plus Eco Margacinta 01 - Bandung/009</t>
  </si>
  <si>
    <t>0147000100187909</t>
  </si>
  <si>
    <t>BA VIRTUAL 261000</t>
  </si>
  <si>
    <t>TQUD</t>
  </si>
  <si>
    <t>Plus Kurdi 60 - Kod. Bandung</t>
  </si>
  <si>
    <t>0147000100187727</t>
  </si>
  <si>
    <t>PENGEMBALIAN SISA RRAK 234300</t>
  </si>
  <si>
    <t>TZKC</t>
  </si>
  <si>
    <t>PASKAL HYPER SQUARE BLOK /009</t>
  </si>
  <si>
    <t>0147000100203722</t>
  </si>
  <si>
    <t>T2KC</t>
  </si>
  <si>
    <t>TD38</t>
  </si>
  <si>
    <t>Taman Sari 42 - Bandung/009</t>
  </si>
  <si>
    <t>0147000100187362</t>
  </si>
  <si>
    <t>THFP</t>
  </si>
  <si>
    <t>BKR 12 - BANDUNG/009</t>
  </si>
  <si>
    <t>0147000100166606</t>
  </si>
  <si>
    <t>POT VARIAN</t>
  </si>
  <si>
    <t>BA VARIANCE 6300402</t>
  </si>
  <si>
    <t>TQ5W</t>
  </si>
  <si>
    <t>Hybrid Pasir Salam 3 - Kod. Bandung</t>
  </si>
  <si>
    <t>0147000100187701</t>
  </si>
  <si>
    <t>TJJA</t>
  </si>
  <si>
    <t>PASKAL HYPER SQUARE A56/009</t>
  </si>
  <si>
    <t>0147000100203714</t>
  </si>
  <si>
    <t>TAMBAHAN</t>
  </si>
  <si>
    <t>TD39</t>
  </si>
  <si>
    <t>Hybrid Gatot Subroto 293 - Kod. Bandung</t>
  </si>
  <si>
    <t>0147000100342439</t>
  </si>
  <si>
    <t>BA VIRTUAL 42500</t>
  </si>
  <si>
    <t>TTJH</t>
  </si>
  <si>
    <t>Hybrid Karawitan 44 - Kod. Bandung</t>
  </si>
  <si>
    <t>0147000100187859</t>
  </si>
  <si>
    <t>T355</t>
  </si>
  <si>
    <t>Cibeureum 07 - Cimahi/009</t>
  </si>
  <si>
    <t>0147000100319049</t>
  </si>
  <si>
    <t>T349</t>
  </si>
  <si>
    <t>Rancabolang - Bandung/009</t>
  </si>
  <si>
    <t>0147000100346513</t>
  </si>
  <si>
    <t>SISA VIA TF A/N WILDAN ALDI</t>
  </si>
  <si>
    <t>TFHJ</t>
  </si>
  <si>
    <t>Tki 11 - Bandung/009</t>
  </si>
  <si>
    <t>0147000100187388</t>
  </si>
  <si>
    <t>SALES 02 Rp. 9,900,000 9195500</t>
  </si>
  <si>
    <t>SALES 02 Rp. 9,900,000</t>
  </si>
  <si>
    <t>PENGEMBALIAN SISA RRAK 103200</t>
  </si>
  <si>
    <t>TB14</t>
  </si>
  <si>
    <t>Ciluncat - Bandung/009</t>
  </si>
  <si>
    <t>0147000100187347</t>
  </si>
  <si>
    <t>PENGEMBALIAN SISA RRAK 120500</t>
  </si>
  <si>
    <t>T4Y8</t>
  </si>
  <si>
    <t>PASIR KOJA 101 - BDG/009</t>
  </si>
  <si>
    <t>0147000100308877</t>
  </si>
  <si>
    <t>F03U</t>
  </si>
  <si>
    <t>Cimareme 211 - Bandung Ba/009</t>
  </si>
  <si>
    <t>0147000100187974</t>
  </si>
  <si>
    <t>TRAB</t>
  </si>
  <si>
    <t>Holis - Bandung/009</t>
  </si>
  <si>
    <t>0147000100187735</t>
  </si>
  <si>
    <t>T1R8</t>
  </si>
  <si>
    <t>APARTEMEN CIUMBULEUIT</t>
  </si>
  <si>
    <t>0147000100353428</t>
  </si>
  <si>
    <t>PENGEMBALIAN SISA RRAK 492700</t>
  </si>
  <si>
    <t>FF86</t>
  </si>
  <si>
    <t>Eyckman - Bandung/009</t>
  </si>
  <si>
    <t>0147000100188162</t>
  </si>
  <si>
    <t>BA VIRTUAL, BA LEBIH SETOR 1661500</t>
  </si>
  <si>
    <t>SISA SALES VIA TF  57108</t>
  </si>
  <si>
    <t>TIDP</t>
  </si>
  <si>
    <t>Batujajar Cimerang - Kbb/009</t>
  </si>
  <si>
    <t>0147000100187495</t>
  </si>
  <si>
    <t>TKEK</t>
  </si>
  <si>
    <t>Plus Eco Baladewa 17 - Bandung/009</t>
  </si>
  <si>
    <t>0147000100275498</t>
  </si>
  <si>
    <t>TSON</t>
  </si>
  <si>
    <t>Soreang Indah</t>
  </si>
  <si>
    <t>0147000100165202</t>
  </si>
  <si>
    <t>PENGEMBALIAN SISA RRAK 141600</t>
  </si>
  <si>
    <t>T4ON</t>
  </si>
  <si>
    <t>Cisayong - Tasikmalaya/009</t>
  </si>
  <si>
    <t>G4S</t>
  </si>
  <si>
    <t>BA CLAIM APKA</t>
  </si>
  <si>
    <t>PENGEMBALIAN SISA RRAK 51000</t>
  </si>
  <si>
    <t>TNNP</t>
  </si>
  <si>
    <t>Samarang Malayu - Garut/009</t>
  </si>
  <si>
    <t>PENGEMBALIAN SISA RRAK 186000</t>
  </si>
  <si>
    <t>TSTE</t>
  </si>
  <si>
    <t>Banyu Resmi 2 - Garut/009</t>
  </si>
  <si>
    <t xml:space="preserve">PENGEMBALIAN SISA RRAK </t>
  </si>
  <si>
    <t>BA LEBIH SETOR/ TIDAK ADA KETERANGAN/ KURSET</t>
  </si>
  <si>
    <t>FTK5</t>
  </si>
  <si>
    <t>Raya Garut Km 7 - Garut/009 (T4A2)</t>
  </si>
  <si>
    <t>TIDAK ADA KETERANGAN/ KURSET</t>
  </si>
  <si>
    <t>T4VF</t>
  </si>
  <si>
    <t>Cilawu - Garut/009</t>
  </si>
  <si>
    <t>T6YK</t>
  </si>
  <si>
    <t>Otista Garut - Garut/009</t>
  </si>
  <si>
    <t>LEBIH SETOR DARI VENDOR</t>
  </si>
  <si>
    <t>TGX8</t>
  </si>
  <si>
    <t>Cipanas Ciawi - Tasikmala/009</t>
  </si>
  <si>
    <t>T6AK</t>
  </si>
  <si>
    <t>Cikamiri - Garut/009</t>
  </si>
  <si>
    <t>T910</t>
  </si>
  <si>
    <t>Ciawi 165 - Tasikmalaya/009</t>
  </si>
  <si>
    <t>T9GL</t>
  </si>
  <si>
    <t>Jamanis - Tasikmalaya/009</t>
  </si>
  <si>
    <t>TS2O</t>
  </si>
  <si>
    <t>Tagog Leuwi Goong - Garut/009</t>
  </si>
  <si>
    <t>PENGEMBALIAN SISA RRAK 531600</t>
  </si>
  <si>
    <t>KURSET DARI VENDOR</t>
  </si>
  <si>
    <t>T5OZ</t>
  </si>
  <si>
    <t>Merdeka - Garut/009</t>
  </si>
  <si>
    <t>PENGEMBALIAN SISA RRAK 9000</t>
  </si>
  <si>
    <t>TTN5</t>
  </si>
  <si>
    <t>Cimanuk Kaum Lebak - Garu/009</t>
  </si>
  <si>
    <t>T4WB</t>
  </si>
  <si>
    <t>Genteng Cilawu - Garut/009</t>
  </si>
  <si>
    <t>TNH8</t>
  </si>
  <si>
    <t>Hybrid Kadungora - Kab. Garut</t>
  </si>
  <si>
    <t>TGRD</t>
  </si>
  <si>
    <t>Hybrid Spbu Leles - Kab. Garut</t>
  </si>
  <si>
    <t>TKSD</t>
  </si>
  <si>
    <t>Guntur Sari - Garut/009</t>
  </si>
  <si>
    <t>T4RN</t>
  </si>
  <si>
    <t>Guntur 139 - Garut/009</t>
  </si>
  <si>
    <t>T918</t>
  </si>
  <si>
    <t>Leles 44 - Garut/009</t>
  </si>
  <si>
    <t>TR38</t>
  </si>
  <si>
    <t>Leuwigoong - Garut/009</t>
  </si>
  <si>
    <t>TGG6</t>
  </si>
  <si>
    <t>Banyu Resmi - Garut/009</t>
  </si>
  <si>
    <t>TU2F</t>
  </si>
  <si>
    <t>Ciroyom 87 - Garut/009</t>
  </si>
  <si>
    <t>THDB</t>
  </si>
  <si>
    <t>Sindangraja Jamanis/009</t>
  </si>
  <si>
    <t>TYUY</t>
  </si>
  <si>
    <t>Tanjung 221 - Garut/009</t>
  </si>
  <si>
    <t>T71G</t>
  </si>
  <si>
    <t>Hybrid Leles 2 - Kab. Garut</t>
  </si>
  <si>
    <t>TN6V</t>
  </si>
  <si>
    <t>Sindanglaya Arcamanik - B/009</t>
  </si>
  <si>
    <t>BANK INA</t>
  </si>
  <si>
    <t>TN64</t>
  </si>
  <si>
    <t>TXO0</t>
  </si>
  <si>
    <t>Bkr 007 - Bandung/009</t>
  </si>
  <si>
    <t>TXOO</t>
  </si>
  <si>
    <t>TBM6</t>
  </si>
  <si>
    <t>Moch Ramdhan 39 - Bandung/009</t>
  </si>
  <si>
    <t>TBM8</t>
  </si>
  <si>
    <t>TKSW</t>
  </si>
  <si>
    <t>Bkr 178 - Bandung/009</t>
  </si>
  <si>
    <t>THL2</t>
  </si>
  <si>
    <t>Bojong Koneng - Bandung/009</t>
  </si>
  <si>
    <t>TZXN</t>
  </si>
  <si>
    <t>Arcamanik 06 - Bandung/009</t>
  </si>
  <si>
    <t>TT79</t>
  </si>
  <si>
    <t>Hybrid Antapani 94 - Kod. Bandung</t>
  </si>
  <si>
    <t>THMY</t>
  </si>
  <si>
    <t>KEBON KAWUNG - BANDUNG/009</t>
  </si>
  <si>
    <t>TNMY</t>
  </si>
  <si>
    <t>TLJ8</t>
  </si>
  <si>
    <t>Ciateul 168 - Bandung/009</t>
  </si>
  <si>
    <t>TIJ8</t>
  </si>
  <si>
    <t>T02H</t>
  </si>
  <si>
    <t>Plus Eco Antapani 61 - Bandung/009</t>
  </si>
  <si>
    <t>TO2H</t>
  </si>
  <si>
    <t>T8MJ</t>
  </si>
  <si>
    <t>Pasir Impun 5 - Bandung/009</t>
  </si>
  <si>
    <t>TOYJ</t>
  </si>
  <si>
    <t>FRESH HOTEL PREANGER</t>
  </si>
  <si>
    <t>T0JY</t>
  </si>
  <si>
    <t>BA VIRTUAL DAN VARIANCE PLUS</t>
  </si>
  <si>
    <t>TAZN</t>
  </si>
  <si>
    <t>Hybrid Apartement Gateway - Kod. Bandung</t>
  </si>
  <si>
    <t>T9UN</t>
  </si>
  <si>
    <t>Hybrid A.Yani 363 - Kod. Bandung</t>
  </si>
  <si>
    <t>TDMK</t>
  </si>
  <si>
    <t>Batununggal 117 - Bandung/009</t>
  </si>
  <si>
    <t>TBTC</t>
  </si>
  <si>
    <t>CIKUTRA BARAT 17</t>
  </si>
  <si>
    <t>T5F8</t>
  </si>
  <si>
    <t>SOEKARNO HATTA 591 - BAND/009</t>
  </si>
  <si>
    <t>TCZ3</t>
  </si>
  <si>
    <t>Hotel New B - Bandung</t>
  </si>
  <si>
    <t>TTEZ</t>
  </si>
  <si>
    <t>Lengkong Besar - Bandung/009</t>
  </si>
  <si>
    <t>T06H</t>
  </si>
  <si>
    <t>Hybrid Pasir Koja 294 - Bandung/009</t>
  </si>
  <si>
    <t>TIDAK ADA KETERANGAN/KURSET</t>
  </si>
  <si>
    <t>T3L7</t>
  </si>
  <si>
    <t>Padasuka 45 - Bandung/009</t>
  </si>
  <si>
    <t>0147000100359417</t>
  </si>
  <si>
    <t>BA VIRTUAL 366250</t>
  </si>
  <si>
    <t>T9Z1</t>
  </si>
  <si>
    <t>Spbu Trs Buah Batu - Bandung</t>
  </si>
  <si>
    <t>T9ZI</t>
  </si>
  <si>
    <t>T3LU</t>
  </si>
  <si>
    <t>Plus Eco Aceh 41 - Kod. Bandung</t>
  </si>
  <si>
    <t>T369</t>
  </si>
  <si>
    <t>Hybrid Kopo - Bandung/009</t>
  </si>
  <si>
    <t>TTMH</t>
  </si>
  <si>
    <t>Sekejati 14 - Bandung/009</t>
  </si>
  <si>
    <t>TRCE</t>
  </si>
  <si>
    <t>Plus Eco Suryalaya 45 - Bandung/009</t>
  </si>
  <si>
    <t>TQK7</t>
  </si>
  <si>
    <t>Cukang Kawung - Bandung/009</t>
  </si>
  <si>
    <t>TCWU</t>
  </si>
  <si>
    <t>Hybrid Banteng 86 - Kod. Bandung</t>
  </si>
  <si>
    <t>THSL</t>
  </si>
  <si>
    <t>Ibrahim Adjie - Bandung/009</t>
  </si>
  <si>
    <t>TKTW</t>
  </si>
  <si>
    <t>Pahlawan 30 - Bandung/009 (TKTW)</t>
  </si>
  <si>
    <t>TUE8</t>
  </si>
  <si>
    <t>Hybrid Otista 467 - Kod. Bandung</t>
  </si>
  <si>
    <t>T76A</t>
  </si>
  <si>
    <t>Golf Raya Barat - Bandung/009</t>
  </si>
  <si>
    <t>T7GA</t>
  </si>
  <si>
    <t>TT74</t>
  </si>
  <si>
    <t>Guntur Sari - Bandung/009</t>
  </si>
  <si>
    <t>TQ3O</t>
  </si>
  <si>
    <t>Hybrid Moch. Toha 115 - Bandung/009 (FZSE)</t>
  </si>
  <si>
    <t>TQ30</t>
  </si>
  <si>
    <t>T48H</t>
  </si>
  <si>
    <t>Hyrbid Turangga 17 - Bandung/009</t>
  </si>
  <si>
    <t>TU8H</t>
  </si>
  <si>
    <t>TH2K</t>
  </si>
  <si>
    <t>Karapitan 114</t>
  </si>
  <si>
    <t>T932</t>
  </si>
  <si>
    <t>Cikutra 116 - Bandung/009</t>
  </si>
  <si>
    <t>TXYT</t>
  </si>
  <si>
    <t>Meungger Sukaati - Bandun/009</t>
  </si>
  <si>
    <t>TX0M</t>
  </si>
  <si>
    <t>Fresh Sunda</t>
  </si>
  <si>
    <t>T49N</t>
  </si>
  <si>
    <t>TAMAN SARI 16 - BANDUNG/009</t>
  </si>
  <si>
    <t>TMZ3</t>
  </si>
  <si>
    <t>Plus Cikutra 310 - Kod. Bandung (Fiwa)</t>
  </si>
  <si>
    <t>TM73</t>
  </si>
  <si>
    <t>T0BX</t>
  </si>
  <si>
    <t>Cihampelas 70</t>
  </si>
  <si>
    <t>TOBX</t>
  </si>
  <si>
    <t>TL2Z</t>
  </si>
  <si>
    <t>POINT JL. AMBON</t>
  </si>
  <si>
    <t>TFIP</t>
  </si>
  <si>
    <t>Sulaksana - Bandung/009</t>
  </si>
  <si>
    <t>T4NK</t>
  </si>
  <si>
    <t>Plus Batununggal 44 - Kod. Bandung</t>
  </si>
  <si>
    <t>TGWR</t>
  </si>
  <si>
    <t>D Sovia - Bandung/009</t>
  </si>
  <si>
    <t>T0AO</t>
  </si>
  <si>
    <t>Cikadut - Bandung/009</t>
  </si>
  <si>
    <t>T0A0</t>
  </si>
  <si>
    <t>T4U9</t>
  </si>
  <si>
    <t>Kuningan Antapani - Bandu/009</t>
  </si>
  <si>
    <t>T1YJ</t>
  </si>
  <si>
    <t>PASIR LUYU</t>
  </si>
  <si>
    <t>TK32</t>
  </si>
  <si>
    <t>Hybrid Burangrang15 - Kod. Bandung</t>
  </si>
  <si>
    <t>TFB1</t>
  </si>
  <si>
    <t>Kiaracondong 305 - Bandun/009</t>
  </si>
  <si>
    <t>TPIF</t>
  </si>
  <si>
    <t>Hybrid Riau 27 - Kod. Bandung</t>
  </si>
  <si>
    <t>TPN0</t>
  </si>
  <si>
    <t>Kiaracondong 115 - Bandun/009</t>
  </si>
  <si>
    <t>TPNO</t>
  </si>
  <si>
    <t>TYZY</t>
  </si>
  <si>
    <t>Bandung City View - Bandung</t>
  </si>
  <si>
    <t>TEX8</t>
  </si>
  <si>
    <t>SPBU PETA - BANDUNG/009</t>
  </si>
  <si>
    <t>TFWU</t>
  </si>
  <si>
    <t>Babakan Majalaya 114 - Ba</t>
  </si>
  <si>
    <t>0147000100187396</t>
  </si>
  <si>
    <t>BA VIRTUAL 252000</t>
  </si>
  <si>
    <t>TN91</t>
  </si>
  <si>
    <t>Rancajigang - Bandung</t>
  </si>
  <si>
    <t>0147000100315062</t>
  </si>
  <si>
    <t>0147000100187651</t>
  </si>
  <si>
    <t>BA LEBIH SETOR &amp; VARIANCE</t>
  </si>
  <si>
    <t>T4BX</t>
  </si>
  <si>
    <t>Perempatan Lembang - Kbb/009</t>
  </si>
  <si>
    <t>0147000100158983</t>
  </si>
  <si>
    <t>FUMH</t>
  </si>
  <si>
    <t>HOTEL BUMI MAKMUR INDAH</t>
  </si>
  <si>
    <t>BCA</t>
  </si>
  <si>
    <t>T51A</t>
  </si>
  <si>
    <t>Mtc Blok C - Bandung</t>
  </si>
  <si>
    <t>0147000100187248</t>
  </si>
  <si>
    <t>TT05</t>
  </si>
  <si>
    <t>CINUNUK</t>
  </si>
  <si>
    <t>0147000100358260</t>
  </si>
  <si>
    <t>FINU</t>
  </si>
  <si>
    <t>Caringin 388 - Bandung Ba/009</t>
  </si>
  <si>
    <t>0147000100353469</t>
  </si>
  <si>
    <t>FC2T</t>
  </si>
  <si>
    <t>JATINANGOR KM 20</t>
  </si>
  <si>
    <t>SETOR TGL 5 ( 2 SALES ) 111300</t>
  </si>
  <si>
    <t>FG73</t>
  </si>
  <si>
    <t>CARINGIN JATINANGOR</t>
  </si>
  <si>
    <t>SETOR TGL 5 ( 2 SALES )</t>
  </si>
  <si>
    <t>FQYI</t>
  </si>
  <si>
    <t>AKITA</t>
  </si>
  <si>
    <t>FSAD</t>
  </si>
  <si>
    <t>PASUNDAN</t>
  </si>
  <si>
    <t>FTPT</t>
  </si>
  <si>
    <t>VETERAN A YANI GARUT</t>
  </si>
  <si>
    <t>FUBP</t>
  </si>
  <si>
    <t>Baratayudha - Garut/009</t>
  </si>
  <si>
    <t>0147000100351018</t>
  </si>
  <si>
    <t>BAYAR SISA SALES 030922 A/N WIFA</t>
  </si>
  <si>
    <t>FUMB</t>
  </si>
  <si>
    <t>Naripan 42 - Bandung/009</t>
  </si>
  <si>
    <t>0147000100185929</t>
  </si>
  <si>
    <t>No. rekening : 4373105760</t>
  </si>
  <si>
    <t>PENGEMBALIAN SISA RRAK 134350</t>
  </si>
  <si>
    <t>BA VIRTUAL 14710</t>
  </si>
  <si>
    <t>T32G</t>
  </si>
  <si>
    <t>Hybrid Surya Sumantri 23 - Kod. Bandung</t>
  </si>
  <si>
    <t>0147000100319023</t>
  </si>
  <si>
    <t>PENGEMBALIAN SISA RRAK 942100</t>
  </si>
  <si>
    <t>T86G</t>
  </si>
  <si>
    <t>Hybrid Cipasir 2 - Kab. Bandung</t>
  </si>
  <si>
    <t>0147000100187297</t>
  </si>
  <si>
    <t>0147000100157183</t>
  </si>
  <si>
    <t>T8VO</t>
  </si>
  <si>
    <t>TANGKUBAN PARAHU 122</t>
  </si>
  <si>
    <t>0147000100354186</t>
  </si>
  <si>
    <t>TNKX</t>
  </si>
  <si>
    <t>Tangkuban Perahu 27 - Ban/009</t>
  </si>
  <si>
    <t>0147000100332422</t>
  </si>
  <si>
    <t>TPFI</t>
  </si>
  <si>
    <t>Hybrid Ujung Berung 291</t>
  </si>
  <si>
    <t>0147000100294333</t>
  </si>
  <si>
    <t>TSGR</t>
  </si>
  <si>
    <t>JATINANGOR 112 - SUMEDANG/009</t>
  </si>
  <si>
    <t>TTR2</t>
  </si>
  <si>
    <t>BABAKAN 41</t>
  </si>
  <si>
    <t>0147000100359342</t>
  </si>
  <si>
    <t>TUQW</t>
  </si>
  <si>
    <t>Dangdeur Talun/009</t>
  </si>
  <si>
    <t>0147000100187883</t>
  </si>
  <si>
    <t>TV0J</t>
  </si>
  <si>
    <t>Kayu Ambon 57 - Bandung B/009 (FFNH)</t>
  </si>
  <si>
    <t>0147000100335037</t>
  </si>
  <si>
    <t>TYI6</t>
  </si>
  <si>
    <t>AHMAD YANI 289</t>
  </si>
  <si>
    <t>0147000100359409</t>
  </si>
  <si>
    <t>TYMB</t>
  </si>
  <si>
    <t>Tki 2 B21 - Bandung/009</t>
  </si>
  <si>
    <t>0147000100294390</t>
  </si>
  <si>
    <t>0147000100156011</t>
  </si>
  <si>
    <t>TG9D</t>
  </si>
  <si>
    <t>Hybrid Rumah Sakit 23 - Kod. Bandung</t>
  </si>
  <si>
    <t>0147000100294325</t>
  </si>
  <si>
    <t>TRU4</t>
  </si>
  <si>
    <t>The Suites Metro - Bandun/009</t>
  </si>
  <si>
    <t>0147000100332430</t>
  </si>
  <si>
    <t>F7L1</t>
  </si>
  <si>
    <t>Lembang 189 - Kbb/009</t>
  </si>
  <si>
    <t>0147000100351026</t>
  </si>
  <si>
    <t>VENDOR LEBARAN</t>
  </si>
  <si>
    <t>T329</t>
  </si>
  <si>
    <t>Hybrid Ujungberung 159 - Kod. Bandung</t>
  </si>
  <si>
    <t>0147000100294341</t>
  </si>
  <si>
    <t>TH6L</t>
  </si>
  <si>
    <t>AHMAD YANI 723 - BANDUNG/009</t>
  </si>
  <si>
    <t>0147000100219272</t>
  </si>
  <si>
    <t xml:space="preserve">KARTU TERTELAN </t>
  </si>
  <si>
    <t>TTCZ</t>
  </si>
  <si>
    <t>Dangdeur 179 - Kab. Sumedang</t>
  </si>
  <si>
    <t>TAOG</t>
  </si>
  <si>
    <t>Kebon Gedang - Bandung/009 (F16Z)</t>
  </si>
  <si>
    <t>0147000100342462</t>
  </si>
  <si>
    <t>TTGZ</t>
  </si>
  <si>
    <t>TANGKUBAN PERAHU 208 - KB/009</t>
  </si>
  <si>
    <t>BRI</t>
  </si>
  <si>
    <t>T30H</t>
  </si>
  <si>
    <t>Hyrbid Nagreg - Bandung</t>
  </si>
  <si>
    <t>TOS8</t>
  </si>
  <si>
    <t>Waruga Jaya - Bandung Bar/009</t>
  </si>
  <si>
    <t>BA VIRTUAL &amp; CLAIM BENSIN APKA</t>
  </si>
  <si>
    <t>T6WO</t>
  </si>
  <si>
    <t>Hybrid Surapati Core - Kod. Bandung</t>
  </si>
  <si>
    <t>TXKU</t>
  </si>
  <si>
    <t>CINTARAJA CIKUNIR</t>
  </si>
  <si>
    <t>TF3G</t>
  </si>
  <si>
    <t>Cisurupan - Garut/009</t>
  </si>
  <si>
    <t>SETOR TGL 5 ( 2 SALES ) 66000</t>
  </si>
  <si>
    <t>T0BU</t>
  </si>
  <si>
    <t>Cijenuk - Bandung barat</t>
  </si>
  <si>
    <t>T7VP</t>
  </si>
  <si>
    <t>Rancabali - Bandung Barat/009</t>
  </si>
  <si>
    <t>TCS5</t>
  </si>
  <si>
    <t>Easton Park - Kab. Sumedang</t>
  </si>
  <si>
    <t>T3P0</t>
  </si>
  <si>
    <t>Cibalong - Tasikmalaya</t>
  </si>
  <si>
    <t>TAKY</t>
  </si>
  <si>
    <t>Cihampelas Cililin 177 - /009</t>
  </si>
  <si>
    <t>T6J8</t>
  </si>
  <si>
    <t>Salopa - Tasikmalaya/009</t>
  </si>
  <si>
    <t>TEIU</t>
  </si>
  <si>
    <t>SIMPANG GUNUNG HALU</t>
  </si>
  <si>
    <t>TYNW</t>
  </si>
  <si>
    <t>Pangauban 273 - Bandung/009</t>
  </si>
  <si>
    <t>TM0W</t>
  </si>
  <si>
    <t>VIJAYA KUSUMA</t>
  </si>
  <si>
    <t>TKHQ</t>
  </si>
  <si>
    <t>Jayapura - Tasik</t>
  </si>
  <si>
    <t>TDZM</t>
  </si>
  <si>
    <t>Spbu Terusan Jakarta - Bandung</t>
  </si>
  <si>
    <t>TP3Z</t>
  </si>
  <si>
    <t>CIKOLE 288 - BANDUNG BARA/009</t>
  </si>
  <si>
    <t>T1UH</t>
  </si>
  <si>
    <t>RANCAMANYAR 7</t>
  </si>
  <si>
    <t>TL90</t>
  </si>
  <si>
    <t>Point Stasiun Selatan - Kod. Bandung</t>
  </si>
  <si>
    <t>0147000100282460</t>
  </si>
  <si>
    <t>T8J4</t>
  </si>
  <si>
    <t>RAYA CIWIDEY RANCABALI 62/009</t>
  </si>
  <si>
    <t>TRJP</t>
  </si>
  <si>
    <t>CINTARAJA 79</t>
  </si>
  <si>
    <t>TU9V</t>
  </si>
  <si>
    <t>Plus Eco Sinergi Antapani - Bandun/009</t>
  </si>
  <si>
    <t>TYX4</t>
  </si>
  <si>
    <t>PADALARANG 463</t>
  </si>
  <si>
    <t>TTW8</t>
  </si>
  <si>
    <t>Salawu - Tasikmalaya/009</t>
  </si>
  <si>
    <t>TWVK</t>
  </si>
  <si>
    <t xml:space="preserve">Neglasari - Tasikmalaya </t>
  </si>
  <si>
    <t>T11T</t>
  </si>
  <si>
    <t>Cibeureum 123 - Cimahi/009</t>
  </si>
  <si>
    <t>TYE9</t>
  </si>
  <si>
    <t>Cihampelas Cililin 135 - /009 (FQ41)</t>
  </si>
  <si>
    <t>TQQ0</t>
  </si>
  <si>
    <t>Cileunyi 481 - Kab. Bandung</t>
  </si>
  <si>
    <t>PEMBAYARAN KURSET 201500</t>
  </si>
  <si>
    <t>TD70</t>
  </si>
  <si>
    <t>Point Stasiun Bandung - Kod. Bandung</t>
  </si>
  <si>
    <t>0147000100282452</t>
  </si>
  <si>
    <t>TWGT</t>
  </si>
  <si>
    <t>Hybrid Wangsaniaga Kulon 8 - Kab. Bandung Barat</t>
  </si>
  <si>
    <t>TG8Z</t>
  </si>
  <si>
    <t>Citapen - Kab Bandung Bar/009</t>
  </si>
  <si>
    <t>TPU1</t>
  </si>
  <si>
    <t>PAMOYANAN LEMBANG - KBB/009</t>
  </si>
  <si>
    <t>TGW6</t>
  </si>
  <si>
    <t>Point Borromeus - Kod. Bandung</t>
  </si>
  <si>
    <t>TRQM</t>
  </si>
  <si>
    <t>Paratag Cisarua - Bandung/009</t>
  </si>
  <si>
    <t>TNZG</t>
  </si>
  <si>
    <t>Otista 236</t>
  </si>
  <si>
    <t>SETOR TGL 5 ( 2 SALES ) 38000</t>
  </si>
  <si>
    <t>TULK</t>
  </si>
  <si>
    <t>RANCAMANYAR 392 - BANDUNG/009</t>
  </si>
  <si>
    <t>TNXQ</t>
  </si>
  <si>
    <t>Hybrid A.H.Nasution 888 - Bandun/009</t>
  </si>
  <si>
    <t>TBKO</t>
  </si>
  <si>
    <t>Batu Jajar 359 - Bandung /009</t>
  </si>
  <si>
    <t>T1US</t>
  </si>
  <si>
    <t>Hybrid Leuwigajah - Cimahi/009</t>
  </si>
  <si>
    <t>TJ24</t>
  </si>
  <si>
    <t>Plus Eco Batu Jajar 297 - Bandung /009</t>
  </si>
  <si>
    <t>TUB9</t>
  </si>
  <si>
    <t>Siliwangi 30 - Bandung/009</t>
  </si>
  <si>
    <t>T0GT</t>
  </si>
  <si>
    <t>KOPO ELOK 577 - BDG/009</t>
  </si>
  <si>
    <t>THUR</t>
  </si>
  <si>
    <t>Hybrid Cikalang - Kab. Bandung</t>
  </si>
  <si>
    <t>TK7Y</t>
  </si>
  <si>
    <t>PASEH IBUN</t>
  </si>
  <si>
    <t>TC2D</t>
  </si>
  <si>
    <t>Batu Jajar 100 - Bandung /009</t>
  </si>
  <si>
    <t>TB13</t>
  </si>
  <si>
    <t>Plus Lembang 307 - Kab. Bandung Barat</t>
  </si>
  <si>
    <t>0147000100335003</t>
  </si>
  <si>
    <t>TOIU</t>
  </si>
  <si>
    <t>Cikajang 25</t>
  </si>
  <si>
    <t>8907910027000043</t>
  </si>
  <si>
    <t>T8KR</t>
  </si>
  <si>
    <t>NAGREG CITAMAN</t>
  </si>
  <si>
    <t>TH31</t>
  </si>
  <si>
    <t>Tanjungsari 119 - Kab. Sumedang</t>
  </si>
  <si>
    <t>SETOR TGL 5 ( 2 SALES ) 134000</t>
  </si>
  <si>
    <t>TSOC</t>
  </si>
  <si>
    <t>Tanjung Sari 174 - Kab. Sumedang</t>
  </si>
  <si>
    <t>TVFL</t>
  </si>
  <si>
    <t>PERHUTANI LEMBANG - BANDU/009</t>
  </si>
  <si>
    <t>TZG4</t>
  </si>
  <si>
    <t>CIHUNI</t>
  </si>
  <si>
    <t>TQ9D</t>
  </si>
  <si>
    <t>Ujungberung 258 - Kod. Bandung</t>
  </si>
  <si>
    <t>TUJF</t>
  </si>
  <si>
    <t>TANGKUBAN PERAHU 156 - BA/009</t>
  </si>
  <si>
    <t>BAYAR SISA SALES VIA TF</t>
  </si>
  <si>
    <t>SIMPANG BALE ENDAH</t>
  </si>
  <si>
    <t>TAW2</t>
  </si>
  <si>
    <t>Galanggang - Bandung/009</t>
  </si>
  <si>
    <t>T5DF</t>
  </si>
  <si>
    <t>Gandok - Bandung Barat</t>
  </si>
  <si>
    <t>TIBT</t>
  </si>
  <si>
    <t>Bojong Soang 197 - Bandun/009</t>
  </si>
  <si>
    <t>TXNJ</t>
  </si>
  <si>
    <t>Batu Jajar 155 - Bandung /009 (F2AP)</t>
  </si>
  <si>
    <t>TSJC</t>
  </si>
  <si>
    <t>Jatinangor 62 - Kab. Sumedang</t>
  </si>
  <si>
    <t>TQ9P</t>
  </si>
  <si>
    <t>RAYA CIGODEG/009</t>
  </si>
  <si>
    <t>SETOR TGL 5 ( 2 SALES ) 924000</t>
  </si>
  <si>
    <t>TGOT</t>
  </si>
  <si>
    <t>Raya Salawu - Tasik</t>
  </si>
  <si>
    <t>TGF4</t>
  </si>
  <si>
    <t>Mangunreja - Tasikmalaya/009</t>
  </si>
  <si>
    <t>TGH8</t>
  </si>
  <si>
    <t>Taraju - Tasikmalaya/009</t>
  </si>
  <si>
    <t>TOPB</t>
  </si>
  <si>
    <t>Mekar Mukti - Bandung Bar/009</t>
  </si>
  <si>
    <t>TKXB</t>
  </si>
  <si>
    <t>SADARMANAH 22 - CIMAHI</t>
  </si>
  <si>
    <t>T0F2</t>
  </si>
  <si>
    <t>Cintaraja - Tasikmalaya/009</t>
  </si>
  <si>
    <t>TOF9</t>
  </si>
  <si>
    <t>BATU JAJAR BARAT</t>
  </si>
  <si>
    <t>T6EF</t>
  </si>
  <si>
    <t>Bhayangkara - Bandung/009 (FWMF)</t>
  </si>
  <si>
    <t>TPMK</t>
  </si>
  <si>
    <t>Sukawening - Garut/009 (FWQN)</t>
  </si>
  <si>
    <t>TFFR</t>
  </si>
  <si>
    <t>DAGO RESORT</t>
  </si>
  <si>
    <t>T0F6</t>
  </si>
  <si>
    <t>Bojong Jati - Kab. Bandung</t>
  </si>
  <si>
    <t>TS63</t>
  </si>
  <si>
    <t>Arjasari - Bandung/009</t>
  </si>
  <si>
    <t>FRR1</t>
  </si>
  <si>
    <t>PAMEUMPEUK GARUT - GARUT/009</t>
  </si>
  <si>
    <t>FL36</t>
  </si>
  <si>
    <t>CISURUPAN 27 - GARUT/009</t>
  </si>
  <si>
    <t>SETOR TGL 5 ( 2 SALES ) 80000</t>
  </si>
  <si>
    <t>BA VIRTUAL &amp; BA VARIANCE</t>
  </si>
  <si>
    <t>FBSP</t>
  </si>
  <si>
    <t>DAGO ATAS 499</t>
  </si>
  <si>
    <t>FT01</t>
  </si>
  <si>
    <t>DIPATIUKUR 51</t>
  </si>
  <si>
    <t>SETOR TGL 5 ( 2 SALES ) 102000</t>
  </si>
  <si>
    <t>FB3T</t>
  </si>
  <si>
    <t>CIPOREAT - BANDUNG/009</t>
  </si>
  <si>
    <t>F08D</t>
  </si>
  <si>
    <t>CIMAUNG - BANDUNG/009</t>
  </si>
  <si>
    <t>F31C</t>
  </si>
  <si>
    <t>SILIWANGI BALE ENDAH</t>
  </si>
  <si>
    <t>F308</t>
  </si>
  <si>
    <t>YPAC</t>
  </si>
  <si>
    <t>F0RV</t>
  </si>
  <si>
    <t>SOREANG AL-FATHU - BANDUN/009</t>
  </si>
  <si>
    <t>FAKH</t>
  </si>
  <si>
    <t>PRATISTA - BANDUNG/009</t>
  </si>
  <si>
    <t>FKND</t>
  </si>
  <si>
    <t>CIBALONG - GARUT/009</t>
  </si>
  <si>
    <t>FYLS</t>
  </si>
  <si>
    <t>TANJUNGLAYA</t>
  </si>
  <si>
    <t>FYG7</t>
  </si>
  <si>
    <t>CIRAPUHAN - GARUT/009</t>
  </si>
  <si>
    <t>FH6J</t>
  </si>
  <si>
    <t>BANTENG 15 - BANDUNG/009</t>
  </si>
  <si>
    <t>F306</t>
  </si>
  <si>
    <t>TANJUNGSARI</t>
  </si>
  <si>
    <t>F53U</t>
  </si>
  <si>
    <t>GUNUNG HALU</t>
  </si>
  <si>
    <t>FHNV</t>
  </si>
  <si>
    <t>LEWO - GARUT/009</t>
  </si>
  <si>
    <t>F30M</t>
  </si>
  <si>
    <t>LODAYA - BANDUNG/009</t>
  </si>
  <si>
    <t>F33D</t>
  </si>
  <si>
    <t>KUDANG - TASIKMALAYA/009</t>
  </si>
  <si>
    <t>FMIA</t>
  </si>
  <si>
    <t>ANTAPANI 39</t>
  </si>
  <si>
    <t>FVLA</t>
  </si>
  <si>
    <t>SINGAPARNA - TASIKMALAYA/009</t>
  </si>
  <si>
    <t>F345</t>
  </si>
  <si>
    <t>KARANG NUNGGAL - TASIKMAL/009</t>
  </si>
  <si>
    <t>FUY8</t>
  </si>
  <si>
    <t>SPBU BATUJAJAR TIMUR</t>
  </si>
  <si>
    <t>T905</t>
  </si>
  <si>
    <t>Cikajang - Garut/009</t>
  </si>
  <si>
    <t>MDR</t>
  </si>
  <si>
    <t>8907910027000032</t>
  </si>
  <si>
    <t>TDML</t>
  </si>
  <si>
    <t>Plus Eco Pangalengan 365</t>
  </si>
  <si>
    <t>8907910027000035</t>
  </si>
  <si>
    <t>SETOR TGL 5 ( 2 SALES ) 116300</t>
  </si>
  <si>
    <t>T7WB</t>
  </si>
  <si>
    <t>JONGOR</t>
  </si>
  <si>
    <t>T1FV</t>
  </si>
  <si>
    <t>GRIYA PRIMA ASRI</t>
  </si>
  <si>
    <t>T65Q</t>
  </si>
  <si>
    <t>Hybrid Limbangan 31 - Garut/009</t>
  </si>
  <si>
    <t>8907910027000031</t>
  </si>
  <si>
    <t>CLAIM BENSIN APKA &amp; PENGEMBALIAN SISA RRAK</t>
  </si>
  <si>
    <t>TZ1G</t>
  </si>
  <si>
    <t>CILAUTEUREUN</t>
  </si>
  <si>
    <t>8907910027000048</t>
  </si>
  <si>
    <t>TARS</t>
  </si>
  <si>
    <t>Bayongbong 2 - Garut/009</t>
  </si>
  <si>
    <t>8907910027000034</t>
  </si>
  <si>
    <t>TQ0G</t>
  </si>
  <si>
    <t>Cililin - Bandung Barat/009 (F7GF)</t>
  </si>
  <si>
    <t>8907910027000044</t>
  </si>
  <si>
    <t>TN6H</t>
  </si>
  <si>
    <t>Cisondari - Bandung/009</t>
  </si>
  <si>
    <t>8907910027000042</t>
  </si>
  <si>
    <t>TXQ5</t>
  </si>
  <si>
    <t>Pasir Jambu - Bandung/009</t>
  </si>
  <si>
    <t>8907910027000047</t>
  </si>
  <si>
    <t>TM13</t>
  </si>
  <si>
    <t>Bayongbong KM 10</t>
  </si>
  <si>
    <t>8907910027000039</t>
  </si>
  <si>
    <t>T6WZ</t>
  </si>
  <si>
    <t>RAYA BANJARAN</t>
  </si>
  <si>
    <t>T5LH</t>
  </si>
  <si>
    <t>RENCONG 2</t>
  </si>
  <si>
    <t>KURSET BANK SALAH MENGKREDITKAN</t>
  </si>
  <si>
    <t>TH08</t>
  </si>
  <si>
    <t>Plus Ujung Berung 61 - Kod. Bandung</t>
  </si>
  <si>
    <t>8907910027000001</t>
  </si>
  <si>
    <t>TBQV</t>
  </si>
  <si>
    <t>ADIPATIUKUR</t>
  </si>
  <si>
    <t>TM09</t>
  </si>
  <si>
    <t>Apartement Majesty - Bandung</t>
  </si>
  <si>
    <t>8907910027000010</t>
  </si>
  <si>
    <t>TZPB</t>
  </si>
  <si>
    <t>Cihanjuang Rahayu</t>
  </si>
  <si>
    <t>TMFI</t>
  </si>
  <si>
    <t>Mekarwangi Square - Bandu/009</t>
  </si>
  <si>
    <t>8907910027000040</t>
  </si>
  <si>
    <t>TT06</t>
  </si>
  <si>
    <t>Hybrid Gunung Batu 15 - Cimahi/009</t>
  </si>
  <si>
    <t>0147000100318967</t>
  </si>
  <si>
    <t>TGU3</t>
  </si>
  <si>
    <t>CICALENGKA 181</t>
  </si>
  <si>
    <t>T9ND</t>
  </si>
  <si>
    <t>Cipatat 834 - Bandung Bar/009</t>
  </si>
  <si>
    <t>8907910027000033</t>
  </si>
  <si>
    <t>TH83</t>
  </si>
  <si>
    <t>Hybrid Ledeng 237 - Kod. Bandung</t>
  </si>
  <si>
    <t>8907910027000038</t>
  </si>
  <si>
    <t>TZVS</t>
  </si>
  <si>
    <t>Samarang 42 - Garut/009 (F639)</t>
  </si>
  <si>
    <t>0147000100346588</t>
  </si>
  <si>
    <t>KARTU BDC TERTELAN ( SETOR VIA TELLER MANDIRI )</t>
  </si>
  <si>
    <t>BANK MANDIRI</t>
  </si>
  <si>
    <t>T6VB</t>
  </si>
  <si>
    <t>Hybrid Cimindi 264 - Cimahi/009</t>
  </si>
  <si>
    <t>8907910027000005</t>
  </si>
  <si>
    <t>TYS3</t>
  </si>
  <si>
    <t>Patrol Parompong</t>
  </si>
  <si>
    <t>T7BH</t>
  </si>
  <si>
    <t>BOJONG SOANG 108</t>
  </si>
  <si>
    <t>0147000100358229</t>
  </si>
  <si>
    <t xml:space="preserve">UANG TIDAK MASUK </t>
  </si>
  <si>
    <t>TU6B</t>
  </si>
  <si>
    <t>Plus Eco Titiran - Bandung/009</t>
  </si>
  <si>
    <t>MDR/CRM BCA</t>
  </si>
  <si>
    <t>0147000100364037</t>
  </si>
  <si>
    <t>8907910027000011</t>
  </si>
  <si>
    <t>TMVJ</t>
  </si>
  <si>
    <t>Point PASAR BARU SQUARE/009</t>
  </si>
  <si>
    <t>8907910027000041</t>
  </si>
  <si>
    <t>TZXL</t>
  </si>
  <si>
    <t>BANDARA HUSEIN SASTRANEGA/009</t>
  </si>
  <si>
    <t>8907910027000049</t>
  </si>
  <si>
    <t>TZH7</t>
  </si>
  <si>
    <t>Cijeruk - Kab Bandung Bar/009</t>
  </si>
  <si>
    <t>0147000100294366</t>
  </si>
  <si>
    <t>8907910027000014</t>
  </si>
  <si>
    <t>TMSI</t>
  </si>
  <si>
    <t>Kolmas 57 - Bandung</t>
  </si>
  <si>
    <t>TVUP</t>
  </si>
  <si>
    <t>Hybrid Cipatat 2 - Bandung Barat/009 (FE17)</t>
  </si>
  <si>
    <t>8907910027000046</t>
  </si>
  <si>
    <t>TQAO</t>
  </si>
  <si>
    <t>Plus Pangalengan 33</t>
  </si>
  <si>
    <t>8907910027000045</t>
  </si>
  <si>
    <t>SETOR TGL 5 ( 2 SALES ) 238000</t>
  </si>
  <si>
    <t>TYFW</t>
  </si>
  <si>
    <t>Grand Hotel Lembang 38 - /009</t>
  </si>
  <si>
    <t>0147000100294358</t>
  </si>
  <si>
    <t>8907910027000012</t>
  </si>
  <si>
    <t xml:space="preserve">BAYAR SISA SALES 050922 VIA CDM </t>
  </si>
  <si>
    <t>TKUT</t>
  </si>
  <si>
    <t>Point Braga 52 - Kod. Bandung</t>
  </si>
  <si>
    <t>8907910027000009</t>
  </si>
  <si>
    <t>TRA8</t>
  </si>
  <si>
    <t>Kolonel Masturi 283</t>
  </si>
  <si>
    <t>TG1M</t>
  </si>
  <si>
    <t>Hybrid Karang Tineung 6A - Kod. Bandung</t>
  </si>
  <si>
    <t>8907910027000008</t>
  </si>
  <si>
    <t>BAYAR KURSET</t>
  </si>
  <si>
    <t>TFI8</t>
  </si>
  <si>
    <t>Pasir Jambu 2 - Bandung/009</t>
  </si>
  <si>
    <t>8907910027000036</t>
  </si>
  <si>
    <t>F5RQ</t>
  </si>
  <si>
    <t>METRO INDAH MALL BLOK F</t>
  </si>
  <si>
    <t>FG8Q</t>
  </si>
  <si>
    <t>RUBBY RESIDENCE</t>
  </si>
  <si>
    <t>FN0K</t>
  </si>
  <si>
    <t>SIMPANG BANTAR KALONG</t>
  </si>
  <si>
    <t>FDRE</t>
  </si>
  <si>
    <t>CICALENGKA 204</t>
  </si>
  <si>
    <t>FX4P</t>
  </si>
  <si>
    <t>SURAPATI 55</t>
  </si>
  <si>
    <t>SETOR TGL 5 ( 2 SALES ) 10000</t>
  </si>
  <si>
    <t>FR8W</t>
  </si>
  <si>
    <t>KEMBAR BARU</t>
  </si>
  <si>
    <t>F4V1</t>
  </si>
  <si>
    <t>PADASUKA - CIMAHI/009</t>
  </si>
  <si>
    <t>T4X5</t>
  </si>
  <si>
    <t>SOREANG 449 - BANDUNG/009</t>
  </si>
  <si>
    <t>BNI</t>
  </si>
  <si>
    <t>TUMV</t>
  </si>
  <si>
    <t>TANJUNGSARI 281 - SUMEDAN/009</t>
  </si>
  <si>
    <t>SETOR TGL 5 ( 2 SALES ) 330400</t>
  </si>
  <si>
    <t>T2U5</t>
  </si>
  <si>
    <t>TANJUNGSARI 320/009</t>
  </si>
  <si>
    <t>SETOR TGL 5 ( 2 SALES ) 167000</t>
  </si>
  <si>
    <t>KETERANGAN :</t>
  </si>
  <si>
    <t>DIISI BERDASARKAN DATA TOKO SETORAN STN (HPBD DAILY)</t>
  </si>
  <si>
    <t>DIISI BERDASARKAN DATA GLSLP</t>
  </si>
  <si>
    <t>DIISI BERDASARKAN DATA MUTASI</t>
  </si>
  <si>
    <t>SELISIH ANTARA SALES VS MUTASI</t>
  </si>
  <si>
    <t>DIISI BERDASARKAN KETERANGAN ATAS SELISIH YANG TERJADI</t>
  </si>
  <si>
    <t>DIISI BERDASARKAN KETERANGAN KONDISI PEREKONAN</t>
  </si>
  <si>
    <t>DIISI BERDASARKAN AKTUAL METODE SETOR YANG DILAKUKAN</t>
  </si>
  <si>
    <t>LIST AKTUAL METODE</t>
  </si>
  <si>
    <t>METODE COLLECT = AKTUAL METODE</t>
  </si>
  <si>
    <t>MENGGUNAKAN KARTU ATM PRIBADI</t>
  </si>
  <si>
    <t>MENGGUNAKAN KODEL</t>
  </si>
  <si>
    <t>TF</t>
  </si>
  <si>
    <t>MENGGUNAKAN TASK FORCE</t>
  </si>
  <si>
    <t>DUAL MTD (CRM-ATM PRIBADI)</t>
  </si>
  <si>
    <t>MENGGUNAKAN CRM DAN ATM PRIBADI</t>
  </si>
  <si>
    <t>BANK BCA</t>
  </si>
  <si>
    <t>MENGGUNAKAN SETORAN BANK BCA</t>
  </si>
  <si>
    <t>MENGGUNAKAN SETORAN BANK MANDIRI</t>
  </si>
  <si>
    <t>MENGGUNAKAN SETORAN BRI</t>
  </si>
  <si>
    <t>BDC TOKO LAIN</t>
  </si>
  <si>
    <t>MENGGUNAKAN KARTU BDC TOKO LAIN</t>
  </si>
  <si>
    <t>INA</t>
  </si>
  <si>
    <t>MENGGUNAKAN SETORAN BANK INA</t>
  </si>
  <si>
    <t>LIST STATUS</t>
  </si>
  <si>
    <t>SUDAH DILAKUKAN BBT ATAS MUTASI</t>
  </si>
  <si>
    <t>SUDAH DILAKUKAN PENGECEKAN PADA MUTASI TETAPI BELUM DILAKUKAN BBT</t>
  </si>
  <si>
    <t>TIDAK ADA PADA REKAPAN CABANG, ADA DI REKAPAN CABANG TETAPI TIDAK ADA DI MUTASI, MUTASI DAN REKAPAN CABANG BERBEDA JAUH (MUTASI BELUM LENGKAP)</t>
  </si>
  <si>
    <t>TUTUP</t>
  </si>
  <si>
    <t>TOKO TUTUP</t>
  </si>
  <si>
    <t>LIST KETERANGAN</t>
  </si>
  <si>
    <t>SETOR &gt; JAM 3</t>
  </si>
  <si>
    <t>UANG RECEH</t>
  </si>
  <si>
    <t>BY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</si>
</sst>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/>
    </xf>
    <xf numFmtId="9" fontId="4" fillId="0" borderId="6" xfId="2" applyFont="1" applyFill="1" applyBorder="1" applyAlignment="1">
      <alignment horizontal="center" vertical="center"/>
    </xf>
    <xf numFmtId="0" fontId="4" fillId="0" borderId="6" xfId="2" applyNumberFormat="1" applyFont="1" applyFill="1" applyBorder="1" applyAlignment="1">
      <alignment horizontal="center" vertical="center"/>
    </xf>
    <xf numFmtId="0" fontId="2" fillId="2" borderId="6" xfId="0" applyFont="1" applyFill="1" applyBorder="1"/>
    <xf numFmtId="164" fontId="2" fillId="3" borderId="6" xfId="1" applyNumberFormat="1" applyFont="1" applyFill="1" applyBorder="1"/>
    <xf numFmtId="164" fontId="2" fillId="4" borderId="6" xfId="1" applyNumberFormat="1" applyFont="1" applyFill="1" applyBorder="1"/>
    <xf numFmtId="164" fontId="2" fillId="5" borderId="6" xfId="0" applyNumberFormat="1" applyFont="1" applyFill="1" applyBorder="1" applyAlignment="1">
      <alignment horizontal="center"/>
    </xf>
    <xf numFmtId="0" fontId="2" fillId="6" borderId="6" xfId="0" applyFont="1" applyFill="1" applyBorder="1"/>
    <xf numFmtId="0" fontId="2" fillId="7" borderId="6" xfId="0" applyFont="1" applyFill="1" applyBorder="1"/>
    <xf numFmtId="0" fontId="5" fillId="8" borderId="6" xfId="0" applyFont="1" applyFill="1" applyBorder="1"/>
    <xf numFmtId="0" fontId="2" fillId="2" borderId="6" xfId="0" quotePrefix="1" applyFont="1" applyFill="1" applyBorder="1"/>
    <xf numFmtId="0" fontId="5" fillId="0" borderId="0" xfId="0" applyFont="1"/>
    <xf numFmtId="0" fontId="5" fillId="2" borderId="6" xfId="0" applyFont="1" applyFill="1" applyBorder="1"/>
    <xf numFmtId="0" fontId="2" fillId="9" borderId="6" xfId="0" applyFont="1" applyFill="1" applyBorder="1"/>
    <xf numFmtId="3" fontId="2" fillId="2" borderId="6" xfId="0" applyNumberFormat="1" applyFont="1" applyFill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8" borderId="6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LAPORAN/REKAP%20SETORAN%20B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ASTER"/>
      <sheetName val="CONTOH"/>
      <sheetName val="IDMPO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C37C1-3C0E-418A-98F8-4FB1C08592EF}">
  <dimension ref="A1:BJ506"/>
  <sheetViews>
    <sheetView showGridLines="0" tabSelected="1" topLeftCell="B1" zoomScale="85" zoomScaleNormal="85" workbookViewId="0">
      <pane xSplit="8" ySplit="8" topLeftCell="AZ14" activePane="bottomRight" state="frozen"/>
      <selection activeCell="B1" sqref="B1"/>
      <selection pane="topRight" activeCell="J1" sqref="J1"/>
      <selection pane="bottomLeft" activeCell="B9" sqref="B9"/>
      <selection pane="bottomRight" activeCell="BC15" sqref="BC15:BC19"/>
    </sheetView>
  </sheetViews>
  <sheetFormatPr defaultColWidth="9.109375" defaultRowHeight="13.8" x14ac:dyDescent="0.3"/>
  <cols>
    <col min="1" max="1" width="3" style="1" customWidth="1"/>
    <col min="2" max="2" width="4.109375" style="1" customWidth="1"/>
    <col min="3" max="3" width="4.5546875" style="1" customWidth="1"/>
    <col min="4" max="4" width="5.88671875" style="1" customWidth="1"/>
    <col min="5" max="5" width="29.88671875" style="1" customWidth="1"/>
    <col min="6" max="6" width="13.88671875" style="1" customWidth="1"/>
    <col min="7" max="7" width="17.5546875" style="1" customWidth="1"/>
    <col min="8" max="8" width="15" style="1" hidden="1" customWidth="1"/>
    <col min="9" max="9" width="22.5546875" style="1" customWidth="1"/>
    <col min="10" max="10" width="12" style="3" hidden="1" customWidth="1"/>
    <col min="11" max="12" width="11.5546875" style="1" hidden="1" customWidth="1"/>
    <col min="13" max="13" width="12.21875" style="1" hidden="1" customWidth="1"/>
    <col min="14" max="14" width="36.33203125" style="1" hidden="1" customWidth="1"/>
    <col min="15" max="15" width="9.109375" style="1" hidden="1" customWidth="1"/>
    <col min="16" max="16" width="10" style="1" hidden="1" customWidth="1"/>
    <col min="17" max="17" width="12" style="3" hidden="1" customWidth="1"/>
    <col min="18" max="19" width="11.5546875" style="1" hidden="1" customWidth="1"/>
    <col min="20" max="20" width="12.21875" style="1" hidden="1" customWidth="1"/>
    <col min="21" max="21" width="36.33203125" style="1" hidden="1" customWidth="1"/>
    <col min="22" max="22" width="9.109375" style="1" hidden="1" customWidth="1"/>
    <col min="23" max="23" width="10" style="1" hidden="1" customWidth="1"/>
    <col min="24" max="24" width="12" style="3" hidden="1" customWidth="1"/>
    <col min="25" max="26" width="11.5546875" style="1" hidden="1" customWidth="1"/>
    <col min="27" max="27" width="12.21875" style="1" hidden="1" customWidth="1"/>
    <col min="28" max="28" width="36.33203125" style="1" hidden="1" customWidth="1"/>
    <col min="29" max="29" width="9.109375" style="1" hidden="1" customWidth="1"/>
    <col min="30" max="30" width="10" style="1" hidden="1" customWidth="1"/>
    <col min="31" max="31" width="12" style="3" hidden="1" customWidth="1"/>
    <col min="32" max="33" width="11.5546875" style="1" hidden="1" customWidth="1"/>
    <col min="34" max="34" width="12.21875" style="1" hidden="1" customWidth="1"/>
    <col min="35" max="35" width="36.33203125" style="1" hidden="1" customWidth="1"/>
    <col min="36" max="36" width="0" style="1" hidden="1" customWidth="1"/>
    <col min="37" max="37" width="10" style="1" hidden="1" customWidth="1"/>
    <col min="38" max="38" width="12" style="3" hidden="1" customWidth="1"/>
    <col min="39" max="40" width="11.5546875" style="1" hidden="1" customWidth="1"/>
    <col min="41" max="41" width="12.21875" style="1" hidden="1" customWidth="1"/>
    <col min="42" max="42" width="36.33203125" style="1" hidden="1" customWidth="1"/>
    <col min="43" max="43" width="0" style="1" hidden="1" customWidth="1"/>
    <col min="44" max="44" width="10" style="1" hidden="1" customWidth="1"/>
    <col min="45" max="45" width="12" style="3" hidden="1" customWidth="1"/>
    <col min="46" max="47" width="11.5546875" style="1" hidden="1" customWidth="1"/>
    <col min="48" max="48" width="12.21875" style="1" hidden="1" customWidth="1"/>
    <col min="49" max="49" width="36.33203125" style="1" hidden="1" customWidth="1"/>
    <col min="50" max="50" width="6.88671875" style="1" hidden="1" customWidth="1"/>
    <col min="51" max="51" width="14.5546875" style="1" hidden="1" customWidth="1"/>
    <col min="52" max="52" width="12" style="3" bestFit="1" customWidth="1"/>
    <col min="53" max="55" width="11.5546875" style="1" customWidth="1"/>
    <col min="56" max="56" width="11.5546875" style="1" bestFit="1" customWidth="1"/>
    <col min="57" max="57" width="12.21875" style="1" bestFit="1" customWidth="1"/>
    <col min="58" max="58" width="36.33203125" style="1" bestFit="1" customWidth="1"/>
    <col min="59" max="59" width="9.109375" style="1"/>
    <col min="60" max="60" width="10" style="1" customWidth="1"/>
    <col min="61" max="16384" width="9.109375" style="1"/>
  </cols>
  <sheetData>
    <row r="1" spans="2:62" x14ac:dyDescent="0.3">
      <c r="B1" s="2" t="s">
        <v>0</v>
      </c>
    </row>
    <row r="2" spans="2:62" x14ac:dyDescent="0.3">
      <c r="B2" s="2" t="s">
        <v>1</v>
      </c>
      <c r="I2" s="4"/>
    </row>
    <row r="3" spans="2:62" x14ac:dyDescent="0.3">
      <c r="B3" s="2"/>
      <c r="I3" s="4"/>
    </row>
    <row r="4" spans="2:62" x14ac:dyDescent="0.3">
      <c r="B4" s="2"/>
      <c r="I4" s="4"/>
    </row>
    <row r="5" spans="2:62" x14ac:dyDescent="0.3">
      <c r="B5" s="2"/>
      <c r="I5" s="4"/>
    </row>
    <row r="6" spans="2:62" x14ac:dyDescent="0.3">
      <c r="B6" s="2"/>
    </row>
    <row r="7" spans="2:62" s="5" customFormat="1" x14ac:dyDescent="0.3">
      <c r="B7" s="6" t="s">
        <v>2</v>
      </c>
      <c r="C7" s="6" t="s">
        <v>3</v>
      </c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7">
        <v>44805</v>
      </c>
      <c r="K7" s="8"/>
      <c r="L7" s="8"/>
      <c r="M7" s="8"/>
      <c r="N7" s="8"/>
      <c r="O7" s="8"/>
      <c r="P7" s="9"/>
      <c r="Q7" s="7">
        <v>44806</v>
      </c>
      <c r="R7" s="8"/>
      <c r="S7" s="8"/>
      <c r="T7" s="8"/>
      <c r="U7" s="8"/>
      <c r="V7" s="8"/>
      <c r="W7" s="9"/>
      <c r="X7" s="7">
        <v>44807</v>
      </c>
      <c r="Y7" s="8"/>
      <c r="Z7" s="8"/>
      <c r="AA7" s="8"/>
      <c r="AB7" s="8"/>
      <c r="AC7" s="8"/>
      <c r="AD7" s="9"/>
      <c r="AE7" s="7">
        <v>44808</v>
      </c>
      <c r="AF7" s="8"/>
      <c r="AG7" s="8"/>
      <c r="AH7" s="8"/>
      <c r="AI7" s="8"/>
      <c r="AJ7" s="8"/>
      <c r="AK7" s="9"/>
      <c r="AL7" s="7">
        <v>44809</v>
      </c>
      <c r="AM7" s="8"/>
      <c r="AN7" s="8"/>
      <c r="AO7" s="8"/>
      <c r="AP7" s="8"/>
      <c r="AQ7" s="8"/>
      <c r="AR7" s="9"/>
      <c r="AS7" s="7">
        <v>44810</v>
      </c>
      <c r="AT7" s="8"/>
      <c r="AU7" s="8"/>
      <c r="AV7" s="8"/>
      <c r="AW7" s="8"/>
      <c r="AX7" s="8"/>
      <c r="AY7" s="9"/>
      <c r="AZ7" s="7">
        <v>44811</v>
      </c>
      <c r="BA7" s="8"/>
      <c r="BB7" s="8"/>
      <c r="BC7" s="8"/>
      <c r="BD7" s="8"/>
      <c r="BE7" s="8"/>
      <c r="BF7" s="8"/>
      <c r="BG7" s="8"/>
      <c r="BH7" s="9"/>
    </row>
    <row r="8" spans="2:62" s="10" customFormat="1" x14ac:dyDescent="0.3">
      <c r="B8" s="11"/>
      <c r="C8" s="11"/>
      <c r="D8" s="11"/>
      <c r="E8" s="11"/>
      <c r="F8" s="11"/>
      <c r="G8" s="11"/>
      <c r="H8" s="11"/>
      <c r="I8" s="11"/>
      <c r="J8" s="12" t="s">
        <v>10</v>
      </c>
      <c r="K8" s="12" t="s">
        <v>11</v>
      </c>
      <c r="L8" s="12" t="s">
        <v>12</v>
      </c>
      <c r="M8" s="12" t="s">
        <v>13</v>
      </c>
      <c r="N8" s="13" t="s">
        <v>14</v>
      </c>
      <c r="O8" s="12" t="s">
        <v>15</v>
      </c>
      <c r="P8" s="12" t="s">
        <v>16</v>
      </c>
      <c r="Q8" s="12" t="s">
        <v>10</v>
      </c>
      <c r="R8" s="12" t="s">
        <v>11</v>
      </c>
      <c r="S8" s="12" t="s">
        <v>12</v>
      </c>
      <c r="T8" s="12" t="s">
        <v>13</v>
      </c>
      <c r="U8" s="13" t="s">
        <v>14</v>
      </c>
      <c r="V8" s="12" t="s">
        <v>15</v>
      </c>
      <c r="W8" s="12" t="s">
        <v>16</v>
      </c>
      <c r="X8" s="12" t="s">
        <v>10</v>
      </c>
      <c r="Y8" s="12" t="s">
        <v>11</v>
      </c>
      <c r="Z8" s="12" t="s">
        <v>12</v>
      </c>
      <c r="AA8" s="12" t="s">
        <v>13</v>
      </c>
      <c r="AB8" s="13" t="s">
        <v>14</v>
      </c>
      <c r="AC8" s="12" t="s">
        <v>15</v>
      </c>
      <c r="AD8" s="12" t="s">
        <v>16</v>
      </c>
      <c r="AE8" s="12" t="s">
        <v>10</v>
      </c>
      <c r="AF8" s="12" t="s">
        <v>11</v>
      </c>
      <c r="AG8" s="12" t="s">
        <v>12</v>
      </c>
      <c r="AH8" s="12" t="s">
        <v>13</v>
      </c>
      <c r="AI8" s="13" t="s">
        <v>14</v>
      </c>
      <c r="AJ8" s="12" t="s">
        <v>15</v>
      </c>
      <c r="AK8" s="12" t="s">
        <v>16</v>
      </c>
      <c r="AL8" s="12" t="s">
        <v>10</v>
      </c>
      <c r="AM8" s="12" t="s">
        <v>11</v>
      </c>
      <c r="AN8" s="12" t="s">
        <v>12</v>
      </c>
      <c r="AO8" s="12" t="s">
        <v>13</v>
      </c>
      <c r="AP8" s="13" t="s">
        <v>14</v>
      </c>
      <c r="AQ8" s="12" t="s">
        <v>15</v>
      </c>
      <c r="AR8" s="12" t="s">
        <v>16</v>
      </c>
      <c r="AS8" s="12" t="s">
        <v>10</v>
      </c>
      <c r="AT8" s="12" t="s">
        <v>11</v>
      </c>
      <c r="AU8" s="12" t="s">
        <v>12</v>
      </c>
      <c r="AV8" s="12" t="s">
        <v>13</v>
      </c>
      <c r="AW8" s="13" t="s">
        <v>14</v>
      </c>
      <c r="AX8" s="12" t="s">
        <v>15</v>
      </c>
      <c r="AY8" s="12" t="s">
        <v>16</v>
      </c>
      <c r="AZ8" s="12" t="s">
        <v>10</v>
      </c>
      <c r="BA8" s="12" t="s">
        <v>11</v>
      </c>
      <c r="BB8" s="12"/>
      <c r="BC8" s="12"/>
      <c r="BD8" s="12" t="s">
        <v>12</v>
      </c>
      <c r="BE8" s="12" t="s">
        <v>13</v>
      </c>
      <c r="BF8" s="13" t="s">
        <v>14</v>
      </c>
      <c r="BG8" s="12" t="s">
        <v>15</v>
      </c>
      <c r="BH8" s="12" t="s">
        <v>16</v>
      </c>
      <c r="BI8" s="10" t="s">
        <v>17</v>
      </c>
      <c r="BJ8" s="10" t="s">
        <v>18</v>
      </c>
    </row>
    <row r="9" spans="2:62" x14ac:dyDescent="0.3">
      <c r="B9" s="14">
        <v>96</v>
      </c>
      <c r="C9" s="14" t="s">
        <v>19</v>
      </c>
      <c r="D9" s="14" t="s">
        <v>20</v>
      </c>
      <c r="E9" s="14" t="s">
        <v>21</v>
      </c>
      <c r="F9" s="14" t="s">
        <v>22</v>
      </c>
      <c r="G9" s="14" t="s">
        <v>23</v>
      </c>
      <c r="H9" s="14"/>
      <c r="I9" s="14"/>
      <c r="J9" s="15">
        <f>VLOOKUP($D9,[1]!IDMPOS[#Data],2,0)</f>
        <v>30868754</v>
      </c>
      <c r="K9" s="16">
        <v>16473700</v>
      </c>
      <c r="L9" s="17">
        <f t="shared" ref="L9" si="0">K9-J9</f>
        <v>-14395054</v>
      </c>
      <c r="M9" s="18" t="s">
        <v>24</v>
      </c>
      <c r="N9" s="18" t="s">
        <v>25</v>
      </c>
      <c r="O9" s="19" t="s">
        <v>26</v>
      </c>
      <c r="P9" s="20" t="s">
        <v>27</v>
      </c>
      <c r="Q9" s="15">
        <f>VLOOKUP($D9,[1]!IDMPOS[#Data],3,0)</f>
        <v>51192938</v>
      </c>
      <c r="R9" s="16">
        <v>51192000</v>
      </c>
      <c r="S9" s="17">
        <f t="shared" ref="S9" si="1">R9-Q9</f>
        <v>-938</v>
      </c>
      <c r="T9" s="18"/>
      <c r="U9" s="18" t="s">
        <v>25</v>
      </c>
      <c r="V9" s="19" t="s">
        <v>26</v>
      </c>
      <c r="W9" s="20" t="s">
        <v>27</v>
      </c>
      <c r="X9" s="15">
        <f>VLOOKUP($D9,[1]!IDMPOS[#Data],4,0)</f>
        <v>36734100</v>
      </c>
      <c r="Y9" s="16">
        <v>36734000</v>
      </c>
      <c r="Z9" s="17">
        <f t="shared" ref="Z9" si="2">Y9-X9</f>
        <v>-100</v>
      </c>
      <c r="AA9" s="18"/>
      <c r="AB9" s="18" t="s">
        <v>25</v>
      </c>
      <c r="AC9" s="19" t="s">
        <v>26</v>
      </c>
      <c r="AD9" s="20" t="s">
        <v>27</v>
      </c>
      <c r="AE9" s="15">
        <f>VLOOKUP($D9,[1]!IDMPOS[#Data],5,0)</f>
        <v>30557450</v>
      </c>
      <c r="AF9" s="16">
        <v>30557400</v>
      </c>
      <c r="AG9" s="17">
        <f t="shared" ref="AG9" si="3">AF9-AE9</f>
        <v>-50</v>
      </c>
      <c r="AH9" s="18"/>
      <c r="AI9" s="18" t="s">
        <v>28</v>
      </c>
      <c r="AJ9" s="19" t="s">
        <v>26</v>
      </c>
      <c r="AK9" s="20" t="s">
        <v>27</v>
      </c>
      <c r="AL9" s="15">
        <f>VLOOKUP($D9,[1]!IDMPOS[#Data],6,0)</f>
        <v>44397125</v>
      </c>
      <c r="AM9" s="16">
        <v>44397200</v>
      </c>
      <c r="AN9" s="17">
        <f t="shared" ref="AN9" si="4">AM9-AL9</f>
        <v>75</v>
      </c>
      <c r="AO9" s="18"/>
      <c r="AP9" s="18" t="s">
        <v>29</v>
      </c>
      <c r="AQ9" s="19" t="s">
        <v>26</v>
      </c>
      <c r="AR9" s="20" t="s">
        <v>27</v>
      </c>
      <c r="AS9" s="15">
        <f>VLOOKUP($D9,[1]!IDMPOS[#Data],7,0)</f>
        <v>29830700</v>
      </c>
      <c r="AT9" s="16">
        <v>29830700</v>
      </c>
      <c r="AU9" s="17">
        <f>AT9-AS9</f>
        <v>0</v>
      </c>
      <c r="AV9" s="18" t="s">
        <v>30</v>
      </c>
      <c r="AW9" s="18" t="s">
        <v>31</v>
      </c>
      <c r="AX9" s="19" t="s">
        <v>26</v>
      </c>
      <c r="AY9" s="20" t="s">
        <v>27</v>
      </c>
      <c r="AZ9" s="15">
        <f>VLOOKUP($D9,[1]!IDMPOS[#Data],8,0)</f>
        <v>27179117</v>
      </c>
      <c r="BA9" s="16">
        <v>0</v>
      </c>
      <c r="BB9" s="16"/>
      <c r="BC9" s="16"/>
      <c r="BD9" s="17">
        <f>BA9-AZ9</f>
        <v>-27179117</v>
      </c>
      <c r="BE9" s="18" t="s">
        <v>30</v>
      </c>
      <c r="BF9" s="18" t="s">
        <v>32</v>
      </c>
      <c r="BG9" s="19" t="s">
        <v>33</v>
      </c>
      <c r="BH9" s="20"/>
    </row>
    <row r="10" spans="2:62" x14ac:dyDescent="0.3">
      <c r="B10" s="14">
        <v>97</v>
      </c>
      <c r="C10" s="14" t="s">
        <v>19</v>
      </c>
      <c r="D10" s="14" t="s">
        <v>34</v>
      </c>
      <c r="E10" s="14" t="s">
        <v>35</v>
      </c>
      <c r="F10" s="14" t="s">
        <v>22</v>
      </c>
      <c r="G10" s="14" t="s">
        <v>36</v>
      </c>
      <c r="H10" s="14"/>
      <c r="I10" s="14"/>
      <c r="J10" s="15">
        <f>VLOOKUP($D10,[1]!IDMPOS[#Data],2,0)</f>
        <v>21354100</v>
      </c>
      <c r="K10" s="16">
        <v>350000</v>
      </c>
      <c r="L10" s="17">
        <f>K10-J10</f>
        <v>-21004100</v>
      </c>
      <c r="M10" s="18" t="s">
        <v>37</v>
      </c>
      <c r="N10" s="18">
        <v>20979000</v>
      </c>
      <c r="O10" s="19" t="s">
        <v>38</v>
      </c>
      <c r="P10" s="20" t="s">
        <v>39</v>
      </c>
      <c r="Q10" s="15">
        <f>VLOOKUP($D10,[1]!IDMPOS[#Data],3,0)</f>
        <v>65617800</v>
      </c>
      <c r="R10" s="16">
        <v>65600000</v>
      </c>
      <c r="S10" s="17">
        <f>R10-Q10</f>
        <v>-17800</v>
      </c>
      <c r="T10" s="18" t="s">
        <v>40</v>
      </c>
      <c r="U10" s="18"/>
      <c r="V10" s="19" t="s">
        <v>38</v>
      </c>
      <c r="W10" s="20" t="s">
        <v>39</v>
      </c>
      <c r="X10" s="15">
        <f>VLOOKUP($D10,[1]!IDMPOS[#Data],4,0)</f>
        <v>26160600</v>
      </c>
      <c r="Y10" s="16">
        <v>26150000</v>
      </c>
      <c r="Z10" s="17">
        <f>Y10-X10</f>
        <v>-10600</v>
      </c>
      <c r="AA10" s="18" t="s">
        <v>40</v>
      </c>
      <c r="AB10" s="18"/>
      <c r="AC10" s="19" t="s">
        <v>38</v>
      </c>
      <c r="AD10" s="20" t="s">
        <v>39</v>
      </c>
      <c r="AE10" s="15">
        <f>VLOOKUP($D10,[1]!IDMPOS[#Data],5,0)</f>
        <v>25842200</v>
      </c>
      <c r="AF10" s="16">
        <v>25800000</v>
      </c>
      <c r="AG10" s="17">
        <f>AF10-AE10</f>
        <v>-42200</v>
      </c>
      <c r="AH10" s="18" t="s">
        <v>40</v>
      </c>
      <c r="AI10" s="18"/>
      <c r="AJ10" s="19" t="s">
        <v>26</v>
      </c>
      <c r="AK10" s="20" t="s">
        <v>39</v>
      </c>
      <c r="AL10" s="15">
        <f>VLOOKUP($D10,[1]!IDMPOS[#Data],6,0)</f>
        <v>29515682</v>
      </c>
      <c r="AM10" s="16">
        <v>29500000</v>
      </c>
      <c r="AN10" s="17">
        <f>AM10-AL10</f>
        <v>-15682</v>
      </c>
      <c r="AO10" s="18" t="s">
        <v>40</v>
      </c>
      <c r="AP10" s="18"/>
      <c r="AQ10" s="19" t="s">
        <v>38</v>
      </c>
      <c r="AR10" s="20" t="s">
        <v>39</v>
      </c>
      <c r="AS10" s="15">
        <f>VLOOKUP($D10,[1]!IDMPOS[#Data],7,0)</f>
        <v>24584300</v>
      </c>
      <c r="AT10" s="16">
        <v>21750000</v>
      </c>
      <c r="AU10" s="17">
        <f>AT10-AS10</f>
        <v>-2834300</v>
      </c>
      <c r="AV10" s="18" t="s">
        <v>24</v>
      </c>
      <c r="AW10" s="18" t="s">
        <v>32</v>
      </c>
      <c r="AX10" s="19" t="s">
        <v>38</v>
      </c>
      <c r="AY10" s="20" t="s">
        <v>39</v>
      </c>
      <c r="AZ10" s="15">
        <f>VLOOKUP($D10,[1]!IDMPOS[#Data],8,0)</f>
        <v>28800500</v>
      </c>
      <c r="BA10" s="16">
        <v>0</v>
      </c>
      <c r="BB10" s="16"/>
      <c r="BC10" s="16"/>
      <c r="BD10" s="17">
        <f>BA10-AZ10</f>
        <v>-28800500</v>
      </c>
      <c r="BE10" s="18" t="s">
        <v>30</v>
      </c>
      <c r="BF10" s="18" t="s">
        <v>32</v>
      </c>
      <c r="BG10" s="19" t="s">
        <v>33</v>
      </c>
      <c r="BH10" s="20"/>
    </row>
    <row r="11" spans="2:62" x14ac:dyDescent="0.3">
      <c r="B11" s="14"/>
      <c r="C11" s="14"/>
      <c r="D11" s="14"/>
      <c r="E11" s="14"/>
      <c r="F11" s="14"/>
      <c r="G11" s="14"/>
      <c r="H11" s="14"/>
      <c r="I11" s="14"/>
      <c r="J11" s="15"/>
      <c r="K11" s="16"/>
      <c r="L11" s="17"/>
      <c r="M11" s="18"/>
      <c r="N11" s="18"/>
      <c r="O11" s="19"/>
      <c r="P11" s="20"/>
      <c r="Q11" s="15"/>
      <c r="R11" s="16"/>
      <c r="S11" s="17"/>
      <c r="T11" s="18"/>
      <c r="U11" s="18"/>
      <c r="V11" s="19"/>
      <c r="W11" s="20"/>
      <c r="X11" s="15"/>
      <c r="Y11" s="16"/>
      <c r="Z11" s="17"/>
      <c r="AA11" s="18"/>
      <c r="AB11" s="18"/>
      <c r="AC11" s="19"/>
      <c r="AD11" s="20"/>
      <c r="AE11" s="15"/>
      <c r="AF11" s="16"/>
      <c r="AG11" s="17"/>
      <c r="AH11" s="18"/>
      <c r="AI11" s="18"/>
      <c r="AJ11" s="19"/>
      <c r="AK11" s="20"/>
      <c r="AL11" s="15"/>
      <c r="AM11" s="16"/>
      <c r="AN11" s="17"/>
      <c r="AO11" s="18"/>
      <c r="AP11" s="18"/>
      <c r="AQ11" s="19"/>
      <c r="AR11" s="20"/>
      <c r="AS11" s="15"/>
      <c r="AT11" s="16"/>
      <c r="AU11" s="17"/>
      <c r="AV11" s="18"/>
      <c r="AW11" s="18"/>
      <c r="AX11" s="19"/>
      <c r="AY11" s="20"/>
      <c r="AZ11" s="15"/>
      <c r="BA11" s="16"/>
      <c r="BB11" s="16"/>
      <c r="BC11" s="16"/>
      <c r="BD11" s="17"/>
      <c r="BE11" s="18"/>
      <c r="BF11" s="18"/>
      <c r="BG11" s="19"/>
      <c r="BH11" s="20"/>
    </row>
    <row r="12" spans="2:62" x14ac:dyDescent="0.3">
      <c r="B12" s="14"/>
      <c r="C12" s="14" t="s">
        <v>19</v>
      </c>
      <c r="D12" s="14" t="s">
        <v>41</v>
      </c>
      <c r="E12" s="14" t="s">
        <v>42</v>
      </c>
      <c r="F12" s="14" t="s">
        <v>43</v>
      </c>
      <c r="G12" s="21" t="s">
        <v>44</v>
      </c>
      <c r="H12" s="14"/>
      <c r="I12" s="14"/>
      <c r="J12" s="15">
        <f>VLOOKUP($D12,[1]!IDMPOS[#Data],2,0)</f>
        <v>17194250</v>
      </c>
      <c r="K12" s="16">
        <v>16237200</v>
      </c>
      <c r="L12" s="17">
        <f>K12-J12</f>
        <v>-957050</v>
      </c>
      <c r="M12" s="18" t="s">
        <v>24</v>
      </c>
      <c r="N12" s="18" t="s">
        <v>25</v>
      </c>
      <c r="O12" s="19" t="s">
        <v>26</v>
      </c>
      <c r="P12" s="20" t="s">
        <v>27</v>
      </c>
      <c r="Q12" s="15">
        <f>VLOOKUP($D12,[1]!IDMPOS[#Data],3,0)</f>
        <v>11987700</v>
      </c>
      <c r="R12" s="16">
        <v>11987700</v>
      </c>
      <c r="S12" s="17">
        <f>R12-Q12</f>
        <v>0</v>
      </c>
      <c r="T12" s="18"/>
      <c r="U12" s="18" t="s">
        <v>25</v>
      </c>
      <c r="V12" s="19" t="s">
        <v>26</v>
      </c>
      <c r="W12" s="20" t="s">
        <v>27</v>
      </c>
      <c r="X12" s="15">
        <f>VLOOKUP($D12,[1]!IDMPOS[#Data],4,0)</f>
        <v>15081825</v>
      </c>
      <c r="Y12" s="16">
        <v>15081800</v>
      </c>
      <c r="Z12" s="17">
        <f>Y12-X12</f>
        <v>-25</v>
      </c>
      <c r="AA12" s="18"/>
      <c r="AB12" s="18" t="s">
        <v>28</v>
      </c>
      <c r="AC12" s="19" t="s">
        <v>26</v>
      </c>
      <c r="AD12" s="20" t="s">
        <v>27</v>
      </c>
      <c r="AE12" s="15">
        <f>VLOOKUP($D12,[1]!IDMPOS[#Data],5,0)</f>
        <v>15247225</v>
      </c>
      <c r="AF12" s="16">
        <v>15247200</v>
      </c>
      <c r="AG12" s="17">
        <f>AF12-AE12</f>
        <v>-25</v>
      </c>
      <c r="AH12" s="18"/>
      <c r="AI12" s="18" t="s">
        <v>28</v>
      </c>
      <c r="AJ12" s="19" t="s">
        <v>26</v>
      </c>
      <c r="AK12" s="20" t="s">
        <v>27</v>
      </c>
      <c r="AL12" s="15">
        <f>VLOOKUP($D12,[1]!IDMPOS[#Data],6,0)</f>
        <v>24855025</v>
      </c>
      <c r="AM12" s="16">
        <v>24855000</v>
      </c>
      <c r="AN12" s="17">
        <f>AM12-AL12</f>
        <v>-25</v>
      </c>
      <c r="AO12" s="18"/>
      <c r="AP12" s="18" t="s">
        <v>29</v>
      </c>
      <c r="AQ12" s="19" t="s">
        <v>26</v>
      </c>
      <c r="AR12" s="20" t="s">
        <v>27</v>
      </c>
      <c r="AS12" s="15">
        <f>VLOOKUP($D12,[1]!IDMPOS[#Data],7,0)</f>
        <v>19805600</v>
      </c>
      <c r="AT12" s="16">
        <v>19805581</v>
      </c>
      <c r="AU12" s="17">
        <f>AT12-AS12</f>
        <v>-19</v>
      </c>
      <c r="AV12" s="18" t="s">
        <v>30</v>
      </c>
      <c r="AW12" s="18" t="s">
        <v>45</v>
      </c>
      <c r="AX12" s="19" t="s">
        <v>26</v>
      </c>
      <c r="AY12" s="20" t="s">
        <v>27</v>
      </c>
      <c r="AZ12" s="15">
        <f>VLOOKUP($D12,[1]!IDMPOS[#Data],8,0)</f>
        <v>12692825</v>
      </c>
      <c r="BA12" s="16">
        <v>12692800</v>
      </c>
      <c r="BB12" s="16"/>
      <c r="BC12" s="16"/>
      <c r="BD12" s="17">
        <f>BA12-AZ12</f>
        <v>-25</v>
      </c>
      <c r="BE12" s="18"/>
      <c r="BF12" s="18" t="s">
        <v>46</v>
      </c>
      <c r="BG12" s="19" t="s">
        <v>26</v>
      </c>
      <c r="BH12" s="20" t="s">
        <v>27</v>
      </c>
    </row>
    <row r="13" spans="2:62" x14ac:dyDescent="0.3">
      <c r="B13" s="14"/>
      <c r="C13" s="14" t="s">
        <v>19</v>
      </c>
      <c r="D13" s="14" t="s">
        <v>47</v>
      </c>
      <c r="E13" s="14" t="s">
        <v>48</v>
      </c>
      <c r="F13" s="14" t="s">
        <v>43</v>
      </c>
      <c r="G13" s="21" t="s">
        <v>49</v>
      </c>
      <c r="H13" s="14"/>
      <c r="I13" s="14"/>
      <c r="J13" s="15">
        <f>VLOOKUP($D13,[1]!IDMPOS[#Data],2,0)</f>
        <v>25148975</v>
      </c>
      <c r="K13" s="16">
        <v>15446500</v>
      </c>
      <c r="L13" s="17">
        <f>K13-J13</f>
        <v>-9702475</v>
      </c>
      <c r="M13" s="18" t="s">
        <v>24</v>
      </c>
      <c r="N13" s="18" t="s">
        <v>50</v>
      </c>
      <c r="O13" s="19" t="s">
        <v>26</v>
      </c>
      <c r="P13" s="20" t="s">
        <v>27</v>
      </c>
      <c r="Q13" s="15">
        <f>VLOOKUP($D13,[1]!IDMPOS[#Data],3,0)</f>
        <v>36795400</v>
      </c>
      <c r="R13" s="16">
        <v>36795400</v>
      </c>
      <c r="S13" s="17">
        <f>R13-Q13</f>
        <v>0</v>
      </c>
      <c r="T13" s="18"/>
      <c r="U13" s="18" t="s">
        <v>25</v>
      </c>
      <c r="V13" s="19" t="s">
        <v>26</v>
      </c>
      <c r="W13" s="20" t="s">
        <v>27</v>
      </c>
      <c r="X13" s="15">
        <f>VLOOKUP($D13,[1]!IDMPOS[#Data],4,0)</f>
        <v>18631325</v>
      </c>
      <c r="Y13" s="16">
        <v>18631300</v>
      </c>
      <c r="Z13" s="17">
        <f>Y13-X13</f>
        <v>-25</v>
      </c>
      <c r="AA13" s="18"/>
      <c r="AB13" s="18" t="s">
        <v>28</v>
      </c>
      <c r="AC13" s="19" t="s">
        <v>26</v>
      </c>
      <c r="AD13" s="20" t="s">
        <v>27</v>
      </c>
      <c r="AE13" s="15">
        <f>VLOOKUP($D13,[1]!IDMPOS[#Data],5,0)</f>
        <v>22642251</v>
      </c>
      <c r="AF13" s="16">
        <v>22642200</v>
      </c>
      <c r="AG13" s="17">
        <f>AF13-AE13</f>
        <v>-51</v>
      </c>
      <c r="AH13" s="18"/>
      <c r="AI13" s="18" t="s">
        <v>28</v>
      </c>
      <c r="AJ13" s="19" t="s">
        <v>26</v>
      </c>
      <c r="AK13" s="20" t="s">
        <v>27</v>
      </c>
      <c r="AL13" s="15">
        <f>VLOOKUP($D13,[1]!IDMPOS[#Data],6,0)</f>
        <v>40296222</v>
      </c>
      <c r="AM13" s="16">
        <v>40196200</v>
      </c>
      <c r="AN13" s="17">
        <f>AM13-AL13</f>
        <v>-100022</v>
      </c>
      <c r="AO13" s="18" t="s">
        <v>24</v>
      </c>
      <c r="AP13" s="18" t="s">
        <v>29</v>
      </c>
      <c r="AQ13" s="19" t="s">
        <v>26</v>
      </c>
      <c r="AR13" s="20" t="s">
        <v>27</v>
      </c>
      <c r="AS13" s="15">
        <f>VLOOKUP($D13,[1]!IDMPOS[#Data],7,0)</f>
        <v>21913175</v>
      </c>
      <c r="AT13" s="16">
        <v>21913079</v>
      </c>
      <c r="AU13" s="17">
        <f>AT13-AS13</f>
        <v>-96</v>
      </c>
      <c r="AV13" s="18" t="s">
        <v>30</v>
      </c>
      <c r="AW13" s="18" t="s">
        <v>31</v>
      </c>
      <c r="AX13" s="19" t="s">
        <v>26</v>
      </c>
      <c r="AY13" s="20" t="s">
        <v>27</v>
      </c>
      <c r="AZ13" s="15">
        <f>VLOOKUP($D13,[1]!IDMPOS[#Data],8,0)</f>
        <v>20633800</v>
      </c>
      <c r="BA13" s="16">
        <v>20634000</v>
      </c>
      <c r="BB13" s="16"/>
      <c r="BC13" s="16"/>
      <c r="BD13" s="17">
        <f>BA13-AZ13</f>
        <v>200</v>
      </c>
      <c r="BE13" s="18"/>
      <c r="BF13" s="18" t="s">
        <v>32</v>
      </c>
      <c r="BG13" s="19" t="s">
        <v>26</v>
      </c>
      <c r="BH13" s="20" t="s">
        <v>27</v>
      </c>
    </row>
    <row r="14" spans="2:62" x14ac:dyDescent="0.3">
      <c r="B14" s="14"/>
      <c r="C14" s="14"/>
      <c r="D14" s="14"/>
      <c r="E14" s="14"/>
      <c r="F14" s="14"/>
      <c r="G14" s="21"/>
      <c r="H14" s="14"/>
      <c r="I14" s="14"/>
      <c r="J14" s="15"/>
      <c r="K14" s="16"/>
      <c r="L14" s="17"/>
      <c r="M14" s="18"/>
      <c r="N14" s="18"/>
      <c r="O14" s="19"/>
      <c r="P14" s="20"/>
      <c r="Q14" s="15"/>
      <c r="R14" s="16"/>
      <c r="S14" s="17"/>
      <c r="T14" s="18"/>
      <c r="U14" s="18"/>
      <c r="V14" s="19"/>
      <c r="W14" s="20"/>
      <c r="X14" s="15"/>
      <c r="Y14" s="16"/>
      <c r="Z14" s="17"/>
      <c r="AA14" s="18"/>
      <c r="AB14" s="18"/>
      <c r="AC14" s="19"/>
      <c r="AD14" s="20"/>
      <c r="AE14" s="15"/>
      <c r="AF14" s="16"/>
      <c r="AG14" s="17"/>
      <c r="AH14" s="18"/>
      <c r="AI14" s="18"/>
      <c r="AJ14" s="19"/>
      <c r="AK14" s="20"/>
      <c r="AL14" s="15"/>
      <c r="AM14" s="16"/>
      <c r="AN14" s="17"/>
      <c r="AO14" s="18"/>
      <c r="AP14" s="18"/>
      <c r="AQ14" s="19"/>
      <c r="AR14" s="20"/>
      <c r="AS14" s="15"/>
      <c r="AT14" s="16"/>
      <c r="AU14" s="17"/>
      <c r="AV14" s="18"/>
      <c r="AW14" s="18"/>
      <c r="AX14" s="19"/>
      <c r="AY14" s="20"/>
      <c r="AZ14" s="15"/>
      <c r="BA14" s="16"/>
      <c r="BB14" s="16"/>
      <c r="BC14" s="16"/>
      <c r="BD14" s="17"/>
      <c r="BE14" s="18"/>
      <c r="BF14" s="18"/>
      <c r="BG14" s="19"/>
      <c r="BH14" s="20"/>
    </row>
    <row r="15" spans="2:62" x14ac:dyDescent="0.3">
      <c r="B15" s="14">
        <v>37</v>
      </c>
      <c r="C15" s="14" t="s">
        <v>19</v>
      </c>
      <c r="D15" s="14" t="s">
        <v>51</v>
      </c>
      <c r="E15" s="14" t="s">
        <v>52</v>
      </c>
      <c r="F15" s="14" t="s">
        <v>22</v>
      </c>
      <c r="G15" s="14" t="s">
        <v>53</v>
      </c>
      <c r="H15" s="14"/>
      <c r="I15" s="14">
        <v>4373106847</v>
      </c>
      <c r="J15" s="15">
        <f>VLOOKUP($D15,[1]!IDMPOS[#Data],2,0)</f>
        <v>40536875</v>
      </c>
      <c r="K15" s="16">
        <v>40200000</v>
      </c>
      <c r="L15" s="17">
        <f>K15-J15</f>
        <v>-336875</v>
      </c>
      <c r="M15" s="18" t="s">
        <v>54</v>
      </c>
      <c r="N15" s="18" t="s">
        <v>55</v>
      </c>
      <c r="O15" s="19" t="s">
        <v>38</v>
      </c>
      <c r="P15" s="20" t="s">
        <v>39</v>
      </c>
      <c r="Q15" s="15">
        <f>VLOOKUP($D15,[1]!IDMPOS[#Data],3,0)</f>
        <v>48139200</v>
      </c>
      <c r="R15" s="16">
        <v>47600000</v>
      </c>
      <c r="S15" s="17">
        <f>R15-Q15</f>
        <v>-539200</v>
      </c>
      <c r="T15" s="18" t="s">
        <v>56</v>
      </c>
      <c r="U15" s="18">
        <v>512686</v>
      </c>
      <c r="V15" s="19" t="s">
        <v>38</v>
      </c>
      <c r="W15" s="20" t="s">
        <v>39</v>
      </c>
      <c r="X15" s="15">
        <f>VLOOKUP($D15,[1]!IDMPOS[#Data],4,0)</f>
        <v>36466650</v>
      </c>
      <c r="Y15" s="16">
        <v>36450000</v>
      </c>
      <c r="Z15" s="17">
        <f>Y15-X15</f>
        <v>-16650</v>
      </c>
      <c r="AA15" s="18" t="s">
        <v>40</v>
      </c>
      <c r="AB15" s="18"/>
      <c r="AC15" s="19" t="s">
        <v>38</v>
      </c>
      <c r="AD15" s="20" t="s">
        <v>39</v>
      </c>
      <c r="AE15" s="15">
        <f>VLOOKUP($D15,[1]!IDMPOS[#Data],5,0)</f>
        <v>40628600</v>
      </c>
      <c r="AF15" s="16">
        <v>40600000</v>
      </c>
      <c r="AG15" s="17">
        <f>AF15-AE15</f>
        <v>-28600</v>
      </c>
      <c r="AH15" s="18" t="s">
        <v>40</v>
      </c>
      <c r="AI15" s="18"/>
      <c r="AJ15" s="19" t="s">
        <v>26</v>
      </c>
      <c r="AK15" s="20" t="s">
        <v>39</v>
      </c>
      <c r="AL15" s="15">
        <f>VLOOKUP($D15,[1]!IDMPOS[#Data],6,0)</f>
        <v>54220300</v>
      </c>
      <c r="AM15" s="16">
        <v>54200000</v>
      </c>
      <c r="AN15" s="17">
        <f>AM15-AL15</f>
        <v>-20300</v>
      </c>
      <c r="AO15" s="18" t="s">
        <v>40</v>
      </c>
      <c r="AP15" s="18"/>
      <c r="AQ15" s="19" t="s">
        <v>38</v>
      </c>
      <c r="AR15" s="20" t="s">
        <v>39</v>
      </c>
      <c r="AS15" s="15">
        <f>VLOOKUP($D15,[1]!IDMPOS[#Data],7,0)</f>
        <v>33812100</v>
      </c>
      <c r="AT15" s="16">
        <v>33800000</v>
      </c>
      <c r="AU15" s="17">
        <f>AT15-AS15</f>
        <v>-12100</v>
      </c>
      <c r="AV15" s="18" t="s">
        <v>40</v>
      </c>
      <c r="AW15" s="18" t="s">
        <v>57</v>
      </c>
      <c r="AX15" s="19" t="s">
        <v>26</v>
      </c>
      <c r="AY15" s="20" t="s">
        <v>39</v>
      </c>
      <c r="AZ15" s="15">
        <f>VLOOKUP($D15,[1]!IDMPOS[#Data],8,0)</f>
        <v>27448275</v>
      </c>
      <c r="BA15" s="16">
        <v>27200000</v>
      </c>
      <c r="BB15" s="16">
        <v>39550000</v>
      </c>
      <c r="BC15" s="16">
        <v>12350000</v>
      </c>
      <c r="BD15" s="17">
        <f>BA15-AZ15</f>
        <v>-248275</v>
      </c>
      <c r="BE15" s="18" t="s">
        <v>54</v>
      </c>
      <c r="BF15" s="18" t="s">
        <v>58</v>
      </c>
      <c r="BG15" s="19" t="s">
        <v>38</v>
      </c>
      <c r="BH15" s="20" t="s">
        <v>39</v>
      </c>
      <c r="BI15" s="1">
        <v>200000</v>
      </c>
    </row>
    <row r="16" spans="2:62" x14ac:dyDescent="0.3">
      <c r="B16" s="14">
        <v>99</v>
      </c>
      <c r="C16" s="14" t="s">
        <v>19</v>
      </c>
      <c r="D16" s="14" t="s">
        <v>59</v>
      </c>
      <c r="E16" s="14" t="s">
        <v>60</v>
      </c>
      <c r="F16" s="14" t="s">
        <v>22</v>
      </c>
      <c r="G16" s="14" t="s">
        <v>61</v>
      </c>
      <c r="H16" s="14"/>
      <c r="I16" s="14"/>
      <c r="J16" s="15">
        <f>VLOOKUP($D16,[1]!IDMPOS[#Data],2,0)</f>
        <v>31458500</v>
      </c>
      <c r="K16" s="16">
        <v>31450000</v>
      </c>
      <c r="L16" s="17">
        <f>K16-J16</f>
        <v>-8500</v>
      </c>
      <c r="M16" s="18" t="s">
        <v>40</v>
      </c>
      <c r="N16" s="18"/>
      <c r="O16" s="19" t="s">
        <v>38</v>
      </c>
      <c r="P16" s="20" t="s">
        <v>39</v>
      </c>
      <c r="Q16" s="15">
        <f>VLOOKUP($D16,[1]!IDMPOS[#Data],3,0)</f>
        <v>35849892</v>
      </c>
      <c r="R16" s="16">
        <v>26450000</v>
      </c>
      <c r="S16" s="17">
        <f>R16-Q16</f>
        <v>-9399892</v>
      </c>
      <c r="T16" s="18" t="s">
        <v>56</v>
      </c>
      <c r="U16" s="18">
        <v>9385500</v>
      </c>
      <c r="V16" s="19" t="s">
        <v>38</v>
      </c>
      <c r="W16" s="20" t="s">
        <v>39</v>
      </c>
      <c r="X16" s="15">
        <f>VLOOKUP($D16,[1]!IDMPOS[#Data],4,0)</f>
        <v>36671300</v>
      </c>
      <c r="Y16" s="16">
        <v>36650000</v>
      </c>
      <c r="Z16" s="17">
        <f>Y16-X16</f>
        <v>-21300</v>
      </c>
      <c r="AA16" s="18" t="s">
        <v>40</v>
      </c>
      <c r="AB16" s="18"/>
      <c r="AC16" s="19" t="s">
        <v>38</v>
      </c>
      <c r="AD16" s="20" t="s">
        <v>39</v>
      </c>
      <c r="AE16" s="15">
        <f>VLOOKUP($D16,[1]!IDMPOS[#Data],5,0)</f>
        <v>31935671</v>
      </c>
      <c r="AF16" s="16">
        <v>31900000</v>
      </c>
      <c r="AG16" s="17">
        <f>AF16-AE16</f>
        <v>-35671</v>
      </c>
      <c r="AH16" s="18" t="s">
        <v>40</v>
      </c>
      <c r="AI16" s="18"/>
      <c r="AJ16" s="19" t="s">
        <v>26</v>
      </c>
      <c r="AK16" s="20" t="s">
        <v>39</v>
      </c>
      <c r="AL16" s="15">
        <f>VLOOKUP($D16,[1]!IDMPOS[#Data],6,0)</f>
        <v>39578478</v>
      </c>
      <c r="AM16" s="16">
        <v>53750000</v>
      </c>
      <c r="AN16" s="17">
        <f>AM16-AL16</f>
        <v>14171522</v>
      </c>
      <c r="AO16" s="18" t="s">
        <v>40</v>
      </c>
      <c r="AP16" s="18" t="s">
        <v>62</v>
      </c>
      <c r="AQ16" s="19" t="s">
        <v>38</v>
      </c>
      <c r="AR16" s="20" t="s">
        <v>39</v>
      </c>
      <c r="AS16" s="15">
        <f>VLOOKUP($D16,[1]!IDMPOS[#Data],7,0)</f>
        <v>32218350</v>
      </c>
      <c r="AT16" s="16">
        <v>18000000</v>
      </c>
      <c r="AU16" s="17">
        <f>AT16-AS16</f>
        <v>-14218350</v>
      </c>
      <c r="AV16" s="18" t="s">
        <v>40</v>
      </c>
      <c r="AW16" s="18" t="s">
        <v>62</v>
      </c>
      <c r="AX16" s="19" t="s">
        <v>26</v>
      </c>
      <c r="AY16" s="20" t="s">
        <v>39</v>
      </c>
      <c r="AZ16" s="15">
        <f>VLOOKUP($D16,[1]!IDMPOS[#Data],8,0)</f>
        <v>20344600</v>
      </c>
      <c r="BA16" s="16">
        <v>20300000</v>
      </c>
      <c r="BB16" s="16">
        <v>27050000</v>
      </c>
      <c r="BC16" s="16">
        <v>6750000</v>
      </c>
      <c r="BD16" s="17">
        <f>BA16-AZ16</f>
        <v>-44600</v>
      </c>
      <c r="BE16" s="18" t="s">
        <v>40</v>
      </c>
      <c r="BF16" s="18"/>
      <c r="BG16" s="19" t="s">
        <v>38</v>
      </c>
      <c r="BH16" s="20" t="s">
        <v>39</v>
      </c>
    </row>
    <row r="17" spans="1:62" x14ac:dyDescent="0.3">
      <c r="B17" s="14">
        <v>19</v>
      </c>
      <c r="C17" s="14" t="s">
        <v>19</v>
      </c>
      <c r="D17" s="14" t="s">
        <v>63</v>
      </c>
      <c r="E17" s="14" t="s">
        <v>64</v>
      </c>
      <c r="F17" s="14" t="s">
        <v>22</v>
      </c>
      <c r="G17" s="14" t="s">
        <v>65</v>
      </c>
      <c r="H17" s="14"/>
      <c r="I17" s="14"/>
      <c r="J17" s="15">
        <f>VLOOKUP($D17,[1]!IDMPOS[#Data],2,0)</f>
        <v>18658900</v>
      </c>
      <c r="K17" s="16">
        <v>17400000</v>
      </c>
      <c r="L17" s="17">
        <f>K17-J17</f>
        <v>-1258900</v>
      </c>
      <c r="M17" s="18" t="s">
        <v>37</v>
      </c>
      <c r="N17" s="18">
        <v>1285000</v>
      </c>
      <c r="O17" s="19" t="s">
        <v>38</v>
      </c>
      <c r="P17" s="20" t="s">
        <v>39</v>
      </c>
      <c r="Q17" s="15">
        <f>VLOOKUP($D17,[1]!IDMPOS[#Data],3,0)</f>
        <v>11052700</v>
      </c>
      <c r="R17" s="16">
        <v>11000000</v>
      </c>
      <c r="S17" s="17">
        <f>R17-Q17</f>
        <v>-52700</v>
      </c>
      <c r="T17" s="18" t="s">
        <v>54</v>
      </c>
      <c r="U17" s="18" t="s">
        <v>66</v>
      </c>
      <c r="V17" s="19" t="s">
        <v>38</v>
      </c>
      <c r="W17" s="20" t="s">
        <v>39</v>
      </c>
      <c r="X17" s="15">
        <f>VLOOKUP($D17,[1]!IDMPOS[#Data],4,0)</f>
        <v>21044500</v>
      </c>
      <c r="Y17" s="16">
        <v>21000000</v>
      </c>
      <c r="Z17" s="17">
        <f>Y17-X17</f>
        <v>-44500</v>
      </c>
      <c r="AA17" s="18" t="s">
        <v>40</v>
      </c>
      <c r="AB17" s="18"/>
      <c r="AC17" s="19" t="s">
        <v>38</v>
      </c>
      <c r="AD17" s="20" t="s">
        <v>39</v>
      </c>
      <c r="AE17" s="15">
        <f>VLOOKUP($D17,[1]!IDMPOS[#Data],5,0)</f>
        <v>10826000</v>
      </c>
      <c r="AF17" s="16">
        <v>11050000</v>
      </c>
      <c r="AG17" s="17">
        <f>AF17-AE17</f>
        <v>224000</v>
      </c>
      <c r="AH17" s="18" t="s">
        <v>67</v>
      </c>
      <c r="AI17" s="18" t="s">
        <v>57</v>
      </c>
      <c r="AJ17" s="19" t="s">
        <v>26</v>
      </c>
      <c r="AK17" s="20" t="s">
        <v>39</v>
      </c>
      <c r="AL17" s="15">
        <f>VLOOKUP($D17,[1]!IDMPOS[#Data],6,0)</f>
        <v>17932500</v>
      </c>
      <c r="AM17" s="16">
        <v>17900000</v>
      </c>
      <c r="AN17" s="17">
        <f>AM17-AL17</f>
        <v>-32500</v>
      </c>
      <c r="AO17" s="18" t="s">
        <v>40</v>
      </c>
      <c r="AP17" s="18"/>
      <c r="AQ17" s="19" t="s">
        <v>38</v>
      </c>
      <c r="AR17" s="20" t="s">
        <v>39</v>
      </c>
      <c r="AS17" s="15">
        <f>VLOOKUP($D17,[1]!IDMPOS[#Data],7,0)</f>
        <v>12936900</v>
      </c>
      <c r="AT17" s="16">
        <v>12900000</v>
      </c>
      <c r="AU17" s="17">
        <f>AT17-AS17</f>
        <v>-36900</v>
      </c>
      <c r="AV17" s="18" t="s">
        <v>40</v>
      </c>
      <c r="AW17" s="18"/>
      <c r="AX17" s="19" t="s">
        <v>26</v>
      </c>
      <c r="AY17" s="20" t="s">
        <v>39</v>
      </c>
      <c r="AZ17" s="15">
        <f>VLOOKUP($D17,[1]!IDMPOS[#Data],8,0)</f>
        <v>19984000</v>
      </c>
      <c r="BA17" s="16">
        <v>19950000</v>
      </c>
      <c r="BB17" s="16">
        <v>33700000</v>
      </c>
      <c r="BC17" s="16">
        <v>13750000</v>
      </c>
      <c r="BD17" s="17">
        <f>BA17-AZ17</f>
        <v>-34000</v>
      </c>
      <c r="BE17" s="18" t="s">
        <v>40</v>
      </c>
      <c r="BF17" s="18"/>
      <c r="BG17" s="19" t="s">
        <v>38</v>
      </c>
      <c r="BH17" s="20" t="s">
        <v>39</v>
      </c>
    </row>
    <row r="18" spans="1:62" x14ac:dyDescent="0.3">
      <c r="B18" s="14">
        <v>98</v>
      </c>
      <c r="C18" s="14" t="s">
        <v>19</v>
      </c>
      <c r="D18" s="14" t="s">
        <v>68</v>
      </c>
      <c r="E18" s="14" t="s">
        <v>69</v>
      </c>
      <c r="F18" s="14" t="s">
        <v>22</v>
      </c>
      <c r="G18" s="14" t="s">
        <v>70</v>
      </c>
      <c r="H18" s="14"/>
      <c r="I18" s="14"/>
      <c r="J18" s="15">
        <f>VLOOKUP($D18,[1]!IDMPOS[#Data],2,0)</f>
        <v>51408900</v>
      </c>
      <c r="K18" s="16">
        <v>40750000</v>
      </c>
      <c r="L18" s="17">
        <f>K18-J18</f>
        <v>-10658900</v>
      </c>
      <c r="M18" s="18" t="s">
        <v>37</v>
      </c>
      <c r="N18" s="18">
        <v>10620500</v>
      </c>
      <c r="O18" s="19" t="s">
        <v>38</v>
      </c>
      <c r="P18" s="20" t="s">
        <v>39</v>
      </c>
      <c r="Q18" s="15">
        <f>VLOOKUP($D18,[1]!IDMPOS[#Data],3,0)</f>
        <v>68090825</v>
      </c>
      <c r="R18" s="16">
        <v>68050000</v>
      </c>
      <c r="S18" s="17">
        <f>R18-Q18</f>
        <v>-40825</v>
      </c>
      <c r="T18" s="18" t="s">
        <v>40</v>
      </c>
      <c r="U18" s="18"/>
      <c r="V18" s="19" t="s">
        <v>38</v>
      </c>
      <c r="W18" s="20" t="s">
        <v>39</v>
      </c>
      <c r="X18" s="15">
        <f>VLOOKUP($D18,[1]!IDMPOS[#Data],4,0)</f>
        <v>49629200</v>
      </c>
      <c r="Y18" s="16">
        <v>49600000</v>
      </c>
      <c r="Z18" s="17">
        <f>Y18-X18</f>
        <v>-29200</v>
      </c>
      <c r="AA18" s="18" t="s">
        <v>40</v>
      </c>
      <c r="AB18" s="18"/>
      <c r="AC18" s="19" t="s">
        <v>38</v>
      </c>
      <c r="AD18" s="20" t="s">
        <v>39</v>
      </c>
      <c r="AE18" s="15">
        <f>VLOOKUP($D18,[1]!IDMPOS[#Data],5,0)</f>
        <v>40691200</v>
      </c>
      <c r="AF18" s="16">
        <v>40650000</v>
      </c>
      <c r="AG18" s="17">
        <f>AF18-AE18</f>
        <v>-41200</v>
      </c>
      <c r="AH18" s="18" t="s">
        <v>40</v>
      </c>
      <c r="AI18" s="18"/>
      <c r="AJ18" s="19" t="s">
        <v>26</v>
      </c>
      <c r="AK18" s="20" t="s">
        <v>39</v>
      </c>
      <c r="AL18" s="15">
        <f>VLOOKUP($D18,[1]!IDMPOS[#Data],6,0)</f>
        <v>64965900</v>
      </c>
      <c r="AM18" s="16">
        <v>64950000</v>
      </c>
      <c r="AN18" s="17">
        <f>AM18-AL18</f>
        <v>-15900</v>
      </c>
      <c r="AO18" s="18" t="s">
        <v>40</v>
      </c>
      <c r="AP18" s="18"/>
      <c r="AQ18" s="19" t="s">
        <v>38</v>
      </c>
      <c r="AR18" s="20" t="s">
        <v>39</v>
      </c>
      <c r="AS18" s="15">
        <f>VLOOKUP($D18,[1]!IDMPOS[#Data],7,0)</f>
        <v>49701875</v>
      </c>
      <c r="AT18" s="16">
        <v>49700000</v>
      </c>
      <c r="AU18" s="17">
        <f>AT18-AS18</f>
        <v>-1875</v>
      </c>
      <c r="AV18" s="18" t="s">
        <v>40</v>
      </c>
      <c r="AW18" s="18"/>
      <c r="AX18" s="19" t="s">
        <v>26</v>
      </c>
      <c r="AY18" s="20" t="s">
        <v>39</v>
      </c>
      <c r="AZ18" s="15">
        <f>VLOOKUP($D18,[1]!IDMPOS[#Data],8,0)</f>
        <v>44473800</v>
      </c>
      <c r="BA18" s="16">
        <v>44450000</v>
      </c>
      <c r="BB18" s="16">
        <v>62650000</v>
      </c>
      <c r="BC18" s="16">
        <v>18200000</v>
      </c>
      <c r="BD18" s="17">
        <f>BA18-AZ18</f>
        <v>-23800</v>
      </c>
      <c r="BE18" s="18" t="s">
        <v>40</v>
      </c>
      <c r="BF18" s="18"/>
      <c r="BG18" s="19" t="s">
        <v>38</v>
      </c>
      <c r="BH18" s="20" t="s">
        <v>39</v>
      </c>
    </row>
    <row r="19" spans="1:62" x14ac:dyDescent="0.3">
      <c r="B19" s="14">
        <v>18</v>
      </c>
      <c r="C19" s="14" t="s">
        <v>19</v>
      </c>
      <c r="D19" s="14" t="s">
        <v>71</v>
      </c>
      <c r="E19" s="14" t="s">
        <v>72</v>
      </c>
      <c r="F19" s="14" t="s">
        <v>22</v>
      </c>
      <c r="G19" s="21" t="s">
        <v>73</v>
      </c>
      <c r="H19" s="14"/>
      <c r="I19" s="14">
        <v>4373106120</v>
      </c>
      <c r="J19" s="15">
        <f>VLOOKUP($D19,[1]!IDMPOS[#Data],2,0)</f>
        <v>21318000</v>
      </c>
      <c r="K19" s="16">
        <v>20500000</v>
      </c>
      <c r="L19" s="17">
        <f>K19-J19</f>
        <v>-818000</v>
      </c>
      <c r="M19" s="18" t="s">
        <v>37</v>
      </c>
      <c r="N19" s="18">
        <v>786500</v>
      </c>
      <c r="O19" s="19" t="s">
        <v>38</v>
      </c>
      <c r="P19" s="20" t="s">
        <v>39</v>
      </c>
      <c r="Q19" s="15">
        <f>VLOOKUP($D19,[1]!IDMPOS[#Data],3,0)</f>
        <v>25988700</v>
      </c>
      <c r="R19" s="16">
        <v>25950000</v>
      </c>
      <c r="S19" s="17">
        <f>R19-Q19</f>
        <v>-38700</v>
      </c>
      <c r="T19" s="18" t="s">
        <v>40</v>
      </c>
      <c r="U19" s="18"/>
      <c r="V19" s="19" t="s">
        <v>38</v>
      </c>
      <c r="W19" s="20" t="s">
        <v>39</v>
      </c>
      <c r="X19" s="15">
        <f>VLOOKUP($D19,[1]!IDMPOS[#Data],4,0)</f>
        <v>23184100</v>
      </c>
      <c r="Y19" s="16">
        <v>11900000</v>
      </c>
      <c r="Z19" s="17">
        <f>Y19-X19</f>
        <v>-11284100</v>
      </c>
      <c r="AA19" s="18" t="s">
        <v>24</v>
      </c>
      <c r="AB19" s="18" t="s">
        <v>32</v>
      </c>
      <c r="AC19" s="19" t="s">
        <v>38</v>
      </c>
      <c r="AD19" s="20" t="s">
        <v>39</v>
      </c>
      <c r="AE19" s="15">
        <f>VLOOKUP($D19,[1]!IDMPOS[#Data],5,0)</f>
        <v>36177200</v>
      </c>
      <c r="AF19" s="16">
        <v>47427200</v>
      </c>
      <c r="AG19" s="17">
        <f>AF19-AE19</f>
        <v>11250000</v>
      </c>
      <c r="AH19" s="18" t="s">
        <v>67</v>
      </c>
      <c r="AI19" s="18" t="s">
        <v>74</v>
      </c>
      <c r="AJ19" s="19" t="s">
        <v>26</v>
      </c>
      <c r="AK19" s="20" t="s">
        <v>75</v>
      </c>
      <c r="AL19" s="15">
        <f>VLOOKUP($D19,[1]!IDMPOS[#Data],6,0)</f>
        <v>19590800</v>
      </c>
      <c r="AM19" s="16">
        <v>19550000</v>
      </c>
      <c r="AN19" s="17">
        <f>AM19-AL19</f>
        <v>-40800</v>
      </c>
      <c r="AO19" s="18" t="s">
        <v>40</v>
      </c>
      <c r="AP19" s="18"/>
      <c r="AQ19" s="19" t="s">
        <v>38</v>
      </c>
      <c r="AR19" s="20" t="s">
        <v>39</v>
      </c>
      <c r="AS19" s="15">
        <f>VLOOKUP($D19,[1]!IDMPOS[#Data],7,0)</f>
        <v>28280500</v>
      </c>
      <c r="AT19" s="16">
        <v>28250000</v>
      </c>
      <c r="AU19" s="17">
        <f>AT19-AS19</f>
        <v>-30500</v>
      </c>
      <c r="AV19" s="18" t="s">
        <v>40</v>
      </c>
      <c r="AW19" s="18"/>
      <c r="AX19" s="19" t="s">
        <v>26</v>
      </c>
      <c r="AY19" s="20" t="s">
        <v>39</v>
      </c>
      <c r="AZ19" s="15">
        <f>VLOOKUP($D19,[1]!IDMPOS[#Data],8,0)</f>
        <v>23403725</v>
      </c>
      <c r="BA19" s="16">
        <v>23400000</v>
      </c>
      <c r="BB19" s="16">
        <v>34500000</v>
      </c>
      <c r="BC19" s="16">
        <v>11100000</v>
      </c>
      <c r="BD19" s="17">
        <f>BA19-AZ19</f>
        <v>-3725</v>
      </c>
      <c r="BE19" s="18" t="s">
        <v>40</v>
      </c>
      <c r="BF19" s="18"/>
      <c r="BG19" s="19" t="s">
        <v>38</v>
      </c>
      <c r="BH19" s="20" t="s">
        <v>39</v>
      </c>
    </row>
    <row r="20" spans="1:62" x14ac:dyDescent="0.3">
      <c r="B20" s="14">
        <v>55</v>
      </c>
      <c r="C20" s="14" t="s">
        <v>19</v>
      </c>
      <c r="D20" s="14" t="s">
        <v>76</v>
      </c>
      <c r="E20" s="14" t="s">
        <v>77</v>
      </c>
      <c r="F20" s="14" t="s">
        <v>22</v>
      </c>
      <c r="G20" s="21" t="s">
        <v>78</v>
      </c>
      <c r="H20" s="14"/>
      <c r="I20" s="14">
        <v>4372501671</v>
      </c>
      <c r="J20" s="15">
        <f>VLOOKUP($D20,[1]!IDMPOS[#Data],2,0)</f>
        <v>70313101</v>
      </c>
      <c r="K20" s="16">
        <v>128850000</v>
      </c>
      <c r="L20" s="17">
        <f t="shared" ref="L20:L83" si="5">K20-J20</f>
        <v>58536899</v>
      </c>
      <c r="M20" s="18" t="s">
        <v>37</v>
      </c>
      <c r="N20" s="18" t="s">
        <v>79</v>
      </c>
      <c r="O20" s="19" t="s">
        <v>38</v>
      </c>
      <c r="P20" s="20" t="s">
        <v>39</v>
      </c>
      <c r="Q20" s="15">
        <f>VLOOKUP($D20,[1]!IDMPOS[#Data],3,0)</f>
        <v>86812750</v>
      </c>
      <c r="R20" s="16">
        <v>18450000</v>
      </c>
      <c r="S20" s="17">
        <f t="shared" ref="S20:S83" si="6">R20-Q20</f>
        <v>-68362750</v>
      </c>
      <c r="T20" s="18" t="s">
        <v>40</v>
      </c>
      <c r="U20" s="18" t="s">
        <v>80</v>
      </c>
      <c r="V20" s="19" t="s">
        <v>38</v>
      </c>
      <c r="W20" s="20" t="s">
        <v>39</v>
      </c>
      <c r="X20" s="15">
        <f>VLOOKUP($D20,[1]!IDMPOS[#Data],4,0)</f>
        <v>73820120</v>
      </c>
      <c r="Y20" s="16">
        <v>70500000</v>
      </c>
      <c r="Z20" s="17">
        <f t="shared" ref="Z20:Z83" si="7">Y20-X20</f>
        <v>-3320120</v>
      </c>
      <c r="AA20" s="18" t="s">
        <v>24</v>
      </c>
      <c r="AB20" s="18" t="s">
        <v>81</v>
      </c>
      <c r="AC20" s="19" t="s">
        <v>38</v>
      </c>
      <c r="AD20" s="20" t="s">
        <v>39</v>
      </c>
      <c r="AE20" s="15">
        <f>VLOOKUP($D20,[1]!IDMPOS[#Data],5,0)</f>
        <v>66679625</v>
      </c>
      <c r="AF20" s="16">
        <v>66650000</v>
      </c>
      <c r="AG20" s="17">
        <f t="shared" ref="AG20:AG83" si="8">AF20-AE20</f>
        <v>-29625</v>
      </c>
      <c r="AH20" s="18" t="s">
        <v>40</v>
      </c>
      <c r="AI20" s="18"/>
      <c r="AJ20" s="19" t="s">
        <v>26</v>
      </c>
      <c r="AK20" s="20" t="s">
        <v>39</v>
      </c>
      <c r="AL20" s="15">
        <f>VLOOKUP($D20,[1]!IDMPOS[#Data],6,0)</f>
        <v>92290500</v>
      </c>
      <c r="AM20" s="16">
        <v>92250000</v>
      </c>
      <c r="AN20" s="17">
        <f t="shared" ref="AN20:AN83" si="9">AM20-AL20</f>
        <v>-40500</v>
      </c>
      <c r="AO20" s="18" t="s">
        <v>40</v>
      </c>
      <c r="AP20" s="18"/>
      <c r="AQ20" s="19" t="s">
        <v>38</v>
      </c>
      <c r="AR20" s="20" t="s">
        <v>39</v>
      </c>
      <c r="AS20" s="15">
        <f>VLOOKUP($D20,[1]!IDMPOS[#Data],7,0)</f>
        <v>45716700</v>
      </c>
      <c r="AT20" s="16">
        <v>45700000</v>
      </c>
      <c r="AU20" s="17">
        <f t="shared" ref="AU20:AU83" si="10">AT20-AS20</f>
        <v>-16700</v>
      </c>
      <c r="AV20" s="18" t="s">
        <v>40</v>
      </c>
      <c r="AW20" s="18"/>
      <c r="AX20" s="19" t="s">
        <v>26</v>
      </c>
      <c r="AY20" s="20" t="s">
        <v>39</v>
      </c>
      <c r="AZ20" s="15">
        <f>VLOOKUP($D20,[1]!IDMPOS[#Data],8,0)</f>
        <v>54271075</v>
      </c>
      <c r="BA20" s="16">
        <v>34450000</v>
      </c>
      <c r="BB20" s="16">
        <v>34450000</v>
      </c>
      <c r="BC20" s="16">
        <f>BB20-BA20</f>
        <v>0</v>
      </c>
      <c r="BD20" s="17">
        <f t="shared" ref="BD20:BD83" si="11">BA20-AZ20</f>
        <v>-19821075</v>
      </c>
      <c r="BE20" s="18" t="s">
        <v>40</v>
      </c>
      <c r="BF20" s="18" t="s">
        <v>82</v>
      </c>
      <c r="BG20" s="19" t="s">
        <v>38</v>
      </c>
      <c r="BH20" s="20" t="s">
        <v>39</v>
      </c>
    </row>
    <row r="21" spans="1:62" s="22" customFormat="1" x14ac:dyDescent="0.3">
      <c r="A21" s="1"/>
      <c r="B21" s="14">
        <v>76</v>
      </c>
      <c r="C21" s="14" t="s">
        <v>19</v>
      </c>
      <c r="D21" s="14" t="s">
        <v>83</v>
      </c>
      <c r="E21" s="14" t="s">
        <v>84</v>
      </c>
      <c r="F21" s="14" t="s">
        <v>22</v>
      </c>
      <c r="G21" s="21" t="s">
        <v>85</v>
      </c>
      <c r="H21" s="14"/>
      <c r="I21" s="14">
        <v>4373106162</v>
      </c>
      <c r="J21" s="15">
        <f>VLOOKUP($D21,[1]!IDMPOS[#Data],2,0)</f>
        <v>15825600</v>
      </c>
      <c r="K21" s="16">
        <v>29600000</v>
      </c>
      <c r="L21" s="17">
        <f t="shared" si="5"/>
        <v>13774400</v>
      </c>
      <c r="M21" s="18" t="s">
        <v>37</v>
      </c>
      <c r="N21" s="18">
        <v>7117000</v>
      </c>
      <c r="O21" s="19" t="s">
        <v>38</v>
      </c>
      <c r="P21" s="20" t="s">
        <v>39</v>
      </c>
      <c r="Q21" s="15">
        <f>VLOOKUP($D21,[1]!IDMPOS[#Data],3,0)</f>
        <v>41742946</v>
      </c>
      <c r="R21" s="16">
        <v>41700000</v>
      </c>
      <c r="S21" s="17">
        <f t="shared" si="6"/>
        <v>-42946</v>
      </c>
      <c r="T21" s="18" t="s">
        <v>40</v>
      </c>
      <c r="U21" s="18"/>
      <c r="V21" s="19" t="s">
        <v>38</v>
      </c>
      <c r="W21" s="20" t="s">
        <v>39</v>
      </c>
      <c r="X21" s="15">
        <f>VLOOKUP($D21,[1]!IDMPOS[#Data],4,0)</f>
        <v>22273300</v>
      </c>
      <c r="Y21" s="16">
        <v>22250000</v>
      </c>
      <c r="Z21" s="17">
        <f t="shared" si="7"/>
        <v>-23300</v>
      </c>
      <c r="AA21" s="18" t="s">
        <v>40</v>
      </c>
      <c r="AB21" s="18"/>
      <c r="AC21" s="19" t="s">
        <v>38</v>
      </c>
      <c r="AD21" s="20" t="s">
        <v>39</v>
      </c>
      <c r="AE21" s="15">
        <f>VLOOKUP($D21,[1]!IDMPOS[#Data],5,0)</f>
        <v>20318500</v>
      </c>
      <c r="AF21" s="16">
        <v>20300000</v>
      </c>
      <c r="AG21" s="17">
        <f t="shared" si="8"/>
        <v>-18500</v>
      </c>
      <c r="AH21" s="18" t="s">
        <v>40</v>
      </c>
      <c r="AI21" s="18"/>
      <c r="AJ21" s="19" t="s">
        <v>26</v>
      </c>
      <c r="AK21" s="20" t="s">
        <v>39</v>
      </c>
      <c r="AL21" s="15">
        <f>VLOOKUP($D21,[1]!IDMPOS[#Data],6,0)</f>
        <v>38317600</v>
      </c>
      <c r="AM21" s="16">
        <v>45800000</v>
      </c>
      <c r="AN21" s="17">
        <f t="shared" si="9"/>
        <v>7482400</v>
      </c>
      <c r="AO21" s="18" t="s">
        <v>40</v>
      </c>
      <c r="AP21" s="18" t="s">
        <v>86</v>
      </c>
      <c r="AQ21" s="19" t="s">
        <v>38</v>
      </c>
      <c r="AR21" s="20" t="s">
        <v>39</v>
      </c>
      <c r="AS21" s="15">
        <f>VLOOKUP($D21,[1]!IDMPOS[#Data],7,0)</f>
        <v>22630700</v>
      </c>
      <c r="AT21" s="16">
        <v>11500000</v>
      </c>
      <c r="AU21" s="17">
        <f t="shared" si="10"/>
        <v>-11130700</v>
      </c>
      <c r="AV21" s="18" t="s">
        <v>24</v>
      </c>
      <c r="AW21" s="18" t="s">
        <v>87</v>
      </c>
      <c r="AX21" s="19" t="s">
        <v>26</v>
      </c>
      <c r="AY21" s="20" t="s">
        <v>39</v>
      </c>
      <c r="AZ21" s="15">
        <f>VLOOKUP($D21,[1]!IDMPOS[#Data],8,0)</f>
        <v>23088000</v>
      </c>
      <c r="BA21" s="16">
        <v>5700000</v>
      </c>
      <c r="BB21" s="16">
        <v>5700000</v>
      </c>
      <c r="BC21" s="16">
        <f t="shared" ref="BC21:BC84" si="12">BB21-BA21</f>
        <v>0</v>
      </c>
      <c r="BD21" s="17">
        <f t="shared" si="11"/>
        <v>-17388000</v>
      </c>
      <c r="BE21" s="18" t="s">
        <v>40</v>
      </c>
      <c r="BF21" s="18" t="s">
        <v>88</v>
      </c>
      <c r="BG21" s="19" t="s">
        <v>38</v>
      </c>
      <c r="BH21" s="20" t="s">
        <v>39</v>
      </c>
      <c r="BI21" s="1"/>
      <c r="BJ21" s="1"/>
    </row>
    <row r="22" spans="1:62" x14ac:dyDescent="0.3">
      <c r="B22" s="14">
        <v>131</v>
      </c>
      <c r="C22" s="14" t="s">
        <v>19</v>
      </c>
      <c r="D22" s="14" t="s">
        <v>89</v>
      </c>
      <c r="E22" s="14" t="s">
        <v>90</v>
      </c>
      <c r="F22" s="14" t="s">
        <v>43</v>
      </c>
      <c r="G22" s="14" t="s">
        <v>91</v>
      </c>
      <c r="H22" s="14"/>
      <c r="I22" s="21"/>
      <c r="J22" s="15">
        <f>VLOOKUP($D22,[1]!IDMPOS[#Data],2,0)</f>
        <v>19563784</v>
      </c>
      <c r="K22" s="16">
        <v>2950000</v>
      </c>
      <c r="L22" s="17">
        <f t="shared" si="5"/>
        <v>-16613784</v>
      </c>
      <c r="M22" s="18" t="s">
        <v>37</v>
      </c>
      <c r="N22" s="18" t="s">
        <v>92</v>
      </c>
      <c r="O22" s="19" t="s">
        <v>38</v>
      </c>
      <c r="P22" s="20" t="s">
        <v>39</v>
      </c>
      <c r="Q22" s="15">
        <f>VLOOKUP($D22,[1]!IDMPOS[#Data],3,0)</f>
        <v>25901200</v>
      </c>
      <c r="R22" s="16">
        <v>25900000</v>
      </c>
      <c r="S22" s="17">
        <f t="shared" si="6"/>
        <v>-1200</v>
      </c>
      <c r="T22" s="18" t="s">
        <v>40</v>
      </c>
      <c r="U22" s="18"/>
      <c r="V22" s="19" t="s">
        <v>38</v>
      </c>
      <c r="W22" s="20" t="s">
        <v>39</v>
      </c>
      <c r="X22" s="15">
        <f>VLOOKUP($D22,[1]!IDMPOS[#Data],4,0)</f>
        <v>27325599</v>
      </c>
      <c r="Y22" s="16">
        <v>27250000</v>
      </c>
      <c r="Z22" s="17">
        <f t="shared" si="7"/>
        <v>-75599</v>
      </c>
      <c r="AA22" s="18" t="s">
        <v>54</v>
      </c>
      <c r="AB22" s="18" t="s">
        <v>93</v>
      </c>
      <c r="AC22" s="19" t="s">
        <v>38</v>
      </c>
      <c r="AD22" s="20" t="s">
        <v>39</v>
      </c>
      <c r="AE22" s="15">
        <f>VLOOKUP($D22,[1]!IDMPOS[#Data],5,0)</f>
        <v>25787900</v>
      </c>
      <c r="AF22" s="16">
        <v>25800000</v>
      </c>
      <c r="AG22" s="17">
        <f t="shared" si="8"/>
        <v>12100</v>
      </c>
      <c r="AH22" s="18" t="s">
        <v>67</v>
      </c>
      <c r="AI22" s="18" t="s">
        <v>94</v>
      </c>
      <c r="AJ22" s="19" t="s">
        <v>26</v>
      </c>
      <c r="AK22" s="20" t="s">
        <v>39</v>
      </c>
      <c r="AL22" s="15">
        <f>VLOOKUP($D22,[1]!IDMPOS[#Data],6,0)</f>
        <v>42612301</v>
      </c>
      <c r="AM22" s="16">
        <v>57900000</v>
      </c>
      <c r="AN22" s="17">
        <f t="shared" si="9"/>
        <v>15287699</v>
      </c>
      <c r="AO22" s="18" t="s">
        <v>40</v>
      </c>
      <c r="AP22" s="18" t="s">
        <v>95</v>
      </c>
      <c r="AQ22" s="19" t="s">
        <v>38</v>
      </c>
      <c r="AR22" s="20" t="s">
        <v>39</v>
      </c>
      <c r="AS22" s="15">
        <f>VLOOKUP($D22,[1]!IDMPOS[#Data],7,0)</f>
        <v>23018700</v>
      </c>
      <c r="AT22" s="16">
        <v>7700000</v>
      </c>
      <c r="AU22" s="17">
        <f t="shared" si="10"/>
        <v>-15318700</v>
      </c>
      <c r="AV22" s="18" t="s">
        <v>40</v>
      </c>
      <c r="AW22" s="18" t="s">
        <v>95</v>
      </c>
      <c r="AX22" s="19" t="s">
        <v>26</v>
      </c>
      <c r="AY22" s="20" t="s">
        <v>39</v>
      </c>
      <c r="AZ22" s="15">
        <f>VLOOKUP($D22,[1]!IDMPOS[#Data],8,0)</f>
        <v>16096700</v>
      </c>
      <c r="BA22" s="16">
        <v>3400000</v>
      </c>
      <c r="BB22" s="16">
        <v>3400000</v>
      </c>
      <c r="BC22" s="16">
        <f t="shared" si="12"/>
        <v>0</v>
      </c>
      <c r="BD22" s="17">
        <f t="shared" si="11"/>
        <v>-12696700</v>
      </c>
      <c r="BE22" s="18" t="s">
        <v>67</v>
      </c>
      <c r="BF22" s="18" t="s">
        <v>96</v>
      </c>
      <c r="BG22" s="19" t="s">
        <v>38</v>
      </c>
      <c r="BH22" s="20" t="s">
        <v>39</v>
      </c>
    </row>
    <row r="23" spans="1:62" x14ac:dyDescent="0.3">
      <c r="B23" s="14">
        <v>117</v>
      </c>
      <c r="C23" s="14" t="s">
        <v>19</v>
      </c>
      <c r="D23" s="14" t="s">
        <v>97</v>
      </c>
      <c r="E23" s="14" t="s">
        <v>98</v>
      </c>
      <c r="F23" s="14" t="s">
        <v>22</v>
      </c>
      <c r="G23" s="21" t="s">
        <v>99</v>
      </c>
      <c r="H23" s="14"/>
      <c r="I23" s="14">
        <v>4373107762</v>
      </c>
      <c r="J23" s="15">
        <f>VLOOKUP($D23,[1]!IDMPOS[#Data],2,0)</f>
        <v>44461550</v>
      </c>
      <c r="K23" s="16">
        <v>34350000</v>
      </c>
      <c r="L23" s="17">
        <f t="shared" si="5"/>
        <v>-10111550</v>
      </c>
      <c r="M23" s="18" t="s">
        <v>37</v>
      </c>
      <c r="N23" s="18">
        <v>10182000</v>
      </c>
      <c r="O23" s="19" t="s">
        <v>38</v>
      </c>
      <c r="P23" s="20" t="s">
        <v>39</v>
      </c>
      <c r="Q23" s="15">
        <f>VLOOKUP($D23,[1]!IDMPOS[#Data],3,0)</f>
        <v>49054275</v>
      </c>
      <c r="R23" s="16">
        <v>48950000</v>
      </c>
      <c r="S23" s="17">
        <f t="shared" si="6"/>
        <v>-104275</v>
      </c>
      <c r="T23" s="18" t="s">
        <v>54</v>
      </c>
      <c r="U23" s="18" t="s">
        <v>100</v>
      </c>
      <c r="V23" s="19" t="s">
        <v>38</v>
      </c>
      <c r="W23" s="20" t="s">
        <v>39</v>
      </c>
      <c r="X23" s="15">
        <f>VLOOKUP($D23,[1]!IDMPOS[#Data],4,0)</f>
        <v>44821975</v>
      </c>
      <c r="Y23" s="16">
        <v>44800000</v>
      </c>
      <c r="Z23" s="17">
        <f t="shared" si="7"/>
        <v>-21975</v>
      </c>
      <c r="AA23" s="18" t="s">
        <v>40</v>
      </c>
      <c r="AB23" s="18"/>
      <c r="AC23" s="19" t="s">
        <v>38</v>
      </c>
      <c r="AD23" s="20" t="s">
        <v>39</v>
      </c>
      <c r="AE23" s="15">
        <f>VLOOKUP($D23,[1]!IDMPOS[#Data],5,0)</f>
        <v>40594050</v>
      </c>
      <c r="AF23" s="16">
        <v>40550000</v>
      </c>
      <c r="AG23" s="17">
        <f t="shared" si="8"/>
        <v>-44050</v>
      </c>
      <c r="AH23" s="18" t="s">
        <v>40</v>
      </c>
      <c r="AI23" s="18"/>
      <c r="AJ23" s="19" t="s">
        <v>26</v>
      </c>
      <c r="AK23" s="20" t="s">
        <v>39</v>
      </c>
      <c r="AL23" s="15">
        <f>VLOOKUP($D23,[1]!IDMPOS[#Data],6,0)</f>
        <v>87784475</v>
      </c>
      <c r="AM23" s="16">
        <v>87750000</v>
      </c>
      <c r="AN23" s="17">
        <f t="shared" si="9"/>
        <v>-34475</v>
      </c>
      <c r="AO23" s="18" t="s">
        <v>40</v>
      </c>
      <c r="AP23" s="18"/>
      <c r="AQ23" s="19" t="s">
        <v>38</v>
      </c>
      <c r="AR23" s="20" t="s">
        <v>39</v>
      </c>
      <c r="AS23" s="15">
        <f>VLOOKUP($D23,[1]!IDMPOS[#Data],7,0)</f>
        <v>46129225</v>
      </c>
      <c r="AT23" s="16">
        <v>46100000</v>
      </c>
      <c r="AU23" s="17">
        <f t="shared" si="10"/>
        <v>-29225</v>
      </c>
      <c r="AV23" s="18" t="s">
        <v>40</v>
      </c>
      <c r="AW23" s="18"/>
      <c r="AX23" s="19" t="s">
        <v>26</v>
      </c>
      <c r="AY23" s="20" t="s">
        <v>39</v>
      </c>
      <c r="AZ23" s="15">
        <f>VLOOKUP($D23,[1]!IDMPOS[#Data],8,0)</f>
        <v>36791400</v>
      </c>
      <c r="BA23" s="16">
        <v>36450000</v>
      </c>
      <c r="BB23" s="16">
        <v>36450000</v>
      </c>
      <c r="BC23" s="16">
        <f t="shared" si="12"/>
        <v>0</v>
      </c>
      <c r="BD23" s="17">
        <f t="shared" si="11"/>
        <v>-341400</v>
      </c>
      <c r="BE23" s="18" t="s">
        <v>24</v>
      </c>
      <c r="BF23" s="18" t="s">
        <v>101</v>
      </c>
      <c r="BG23" s="19" t="s">
        <v>38</v>
      </c>
      <c r="BH23" s="20" t="s">
        <v>39</v>
      </c>
    </row>
    <row r="24" spans="1:62" x14ac:dyDescent="0.3">
      <c r="B24" s="14">
        <v>142</v>
      </c>
      <c r="C24" s="14" t="s">
        <v>19</v>
      </c>
      <c r="D24" s="14" t="s">
        <v>102</v>
      </c>
      <c r="E24" s="14" t="s">
        <v>103</v>
      </c>
      <c r="F24" s="14" t="s">
        <v>43</v>
      </c>
      <c r="G24" s="14" t="s">
        <v>104</v>
      </c>
      <c r="H24" s="14"/>
      <c r="I24" s="14"/>
      <c r="J24" s="15">
        <f>VLOOKUP($D24,[1]!IDMPOS[#Data],2,0)</f>
        <v>21681170</v>
      </c>
      <c r="K24" s="16">
        <v>20300000</v>
      </c>
      <c r="L24" s="17">
        <f t="shared" si="5"/>
        <v>-1381170</v>
      </c>
      <c r="M24" s="18" t="s">
        <v>37</v>
      </c>
      <c r="N24" s="18">
        <v>1340000</v>
      </c>
      <c r="O24" s="19" t="s">
        <v>38</v>
      </c>
      <c r="P24" s="20" t="s">
        <v>39</v>
      </c>
      <c r="Q24" s="15">
        <f>VLOOKUP($D24,[1]!IDMPOS[#Data],3,0)</f>
        <v>18722807</v>
      </c>
      <c r="R24" s="16">
        <v>18700000</v>
      </c>
      <c r="S24" s="17">
        <f t="shared" si="6"/>
        <v>-22807</v>
      </c>
      <c r="T24" s="18" t="s">
        <v>40</v>
      </c>
      <c r="U24" s="18"/>
      <c r="V24" s="19" t="s">
        <v>38</v>
      </c>
      <c r="W24" s="20" t="s">
        <v>39</v>
      </c>
      <c r="X24" s="15">
        <f>VLOOKUP($D24,[1]!IDMPOS[#Data],4,0)</f>
        <v>14449200</v>
      </c>
      <c r="Y24" s="16">
        <v>14400000</v>
      </c>
      <c r="Z24" s="17">
        <f t="shared" si="7"/>
        <v>-49200</v>
      </c>
      <c r="AA24" s="18" t="s">
        <v>40</v>
      </c>
      <c r="AB24" s="18"/>
      <c r="AC24" s="19" t="s">
        <v>38</v>
      </c>
      <c r="AD24" s="20" t="s">
        <v>39</v>
      </c>
      <c r="AE24" s="15">
        <f>VLOOKUP($D24,[1]!IDMPOS[#Data],5,0)</f>
        <v>7562000</v>
      </c>
      <c r="AF24" s="16">
        <v>7550000</v>
      </c>
      <c r="AG24" s="17">
        <f t="shared" si="8"/>
        <v>-12000</v>
      </c>
      <c r="AH24" s="18" t="s">
        <v>40</v>
      </c>
      <c r="AI24" s="18"/>
      <c r="AJ24" s="19" t="s">
        <v>26</v>
      </c>
      <c r="AK24" s="20" t="s">
        <v>39</v>
      </c>
      <c r="AL24" s="15">
        <f>VLOOKUP($D24,[1]!IDMPOS[#Data],6,0)</f>
        <v>14952630</v>
      </c>
      <c r="AM24" s="16">
        <v>14950000</v>
      </c>
      <c r="AN24" s="17">
        <f t="shared" si="9"/>
        <v>-2630</v>
      </c>
      <c r="AO24" s="18" t="s">
        <v>40</v>
      </c>
      <c r="AP24" s="18"/>
      <c r="AQ24" s="19" t="s">
        <v>38</v>
      </c>
      <c r="AR24" s="20" t="s">
        <v>39</v>
      </c>
      <c r="AS24" s="15">
        <f>VLOOKUP($D24,[1]!IDMPOS[#Data],7,0)</f>
        <v>14878803</v>
      </c>
      <c r="AT24" s="16">
        <v>14850000</v>
      </c>
      <c r="AU24" s="17">
        <f t="shared" si="10"/>
        <v>-28803</v>
      </c>
      <c r="AV24" s="18" t="s">
        <v>40</v>
      </c>
      <c r="AW24" s="18"/>
      <c r="AX24" s="19" t="s">
        <v>26</v>
      </c>
      <c r="AY24" s="20" t="s">
        <v>39</v>
      </c>
      <c r="AZ24" s="15">
        <f>VLOOKUP($D24,[1]!IDMPOS[#Data],8,0)</f>
        <v>13905600</v>
      </c>
      <c r="BA24" s="16">
        <v>13700000</v>
      </c>
      <c r="BB24" s="16">
        <v>13700000</v>
      </c>
      <c r="BC24" s="16">
        <f t="shared" si="12"/>
        <v>0</v>
      </c>
      <c r="BD24" s="17">
        <f t="shared" si="11"/>
        <v>-205600</v>
      </c>
      <c r="BE24" s="18"/>
      <c r="BF24" s="18" t="s">
        <v>105</v>
      </c>
      <c r="BG24" s="19" t="s">
        <v>38</v>
      </c>
      <c r="BH24" s="20" t="s">
        <v>39</v>
      </c>
    </row>
    <row r="25" spans="1:62" x14ac:dyDescent="0.3">
      <c r="B25" s="14"/>
      <c r="C25" s="14" t="s">
        <v>19</v>
      </c>
      <c r="D25" s="14" t="s">
        <v>106</v>
      </c>
      <c r="E25" s="14" t="s">
        <v>107</v>
      </c>
      <c r="F25" s="14" t="s">
        <v>43</v>
      </c>
      <c r="G25" s="14" t="s">
        <v>108</v>
      </c>
      <c r="H25" s="14"/>
      <c r="I25" s="14"/>
      <c r="J25" s="15">
        <f>VLOOKUP($D25,[1]!IDMPOS[#Data],2,0)</f>
        <v>9439300</v>
      </c>
      <c r="K25" s="16">
        <v>8800000</v>
      </c>
      <c r="L25" s="17">
        <f t="shared" si="5"/>
        <v>-639300</v>
      </c>
      <c r="M25" s="18" t="s">
        <v>37</v>
      </c>
      <c r="N25" s="18">
        <v>628700</v>
      </c>
      <c r="O25" s="19" t="s">
        <v>38</v>
      </c>
      <c r="P25" s="20" t="s">
        <v>39</v>
      </c>
      <c r="Q25" s="15">
        <f>VLOOKUP($D25,[1]!IDMPOS[#Data],3,0)</f>
        <v>9930400</v>
      </c>
      <c r="R25" s="16">
        <v>9900000</v>
      </c>
      <c r="S25" s="17">
        <f t="shared" si="6"/>
        <v>-30400</v>
      </c>
      <c r="T25" s="18" t="s">
        <v>40</v>
      </c>
      <c r="U25" s="18"/>
      <c r="V25" s="19" t="s">
        <v>38</v>
      </c>
      <c r="W25" s="20" t="s">
        <v>39</v>
      </c>
      <c r="X25" s="15">
        <f>VLOOKUP($D25,[1]!IDMPOS[#Data],4,0)</f>
        <v>12792075</v>
      </c>
      <c r="Y25" s="16">
        <v>12650000</v>
      </c>
      <c r="Z25" s="17">
        <f t="shared" si="7"/>
        <v>-142075</v>
      </c>
      <c r="AA25" s="18" t="s">
        <v>37</v>
      </c>
      <c r="AB25" s="18">
        <v>98000</v>
      </c>
      <c r="AC25" s="19" t="s">
        <v>38</v>
      </c>
      <c r="AD25" s="20" t="s">
        <v>39</v>
      </c>
      <c r="AE25" s="15">
        <f>VLOOKUP($D25,[1]!IDMPOS[#Data],5,0)</f>
        <v>9641700</v>
      </c>
      <c r="AF25" s="16">
        <v>9600000</v>
      </c>
      <c r="AG25" s="17">
        <f t="shared" si="8"/>
        <v>-41700</v>
      </c>
      <c r="AH25" s="18" t="s">
        <v>40</v>
      </c>
      <c r="AI25" s="18"/>
      <c r="AJ25" s="19" t="s">
        <v>26</v>
      </c>
      <c r="AK25" s="20" t="s">
        <v>39</v>
      </c>
      <c r="AL25" s="15">
        <f>VLOOKUP($D25,[1]!IDMPOS[#Data],6,0)</f>
        <v>11169525</v>
      </c>
      <c r="AM25" s="16">
        <v>11150000</v>
      </c>
      <c r="AN25" s="17">
        <f t="shared" si="9"/>
        <v>-19525</v>
      </c>
      <c r="AO25" s="18" t="s">
        <v>40</v>
      </c>
      <c r="AP25" s="18"/>
      <c r="AQ25" s="19" t="s">
        <v>38</v>
      </c>
      <c r="AR25" s="20" t="s">
        <v>39</v>
      </c>
      <c r="AS25" s="15">
        <f>VLOOKUP($D25,[1]!IDMPOS[#Data],7,0)</f>
        <v>8767500</v>
      </c>
      <c r="AT25" s="16">
        <v>8750000</v>
      </c>
      <c r="AU25" s="17">
        <f t="shared" si="10"/>
        <v>-17500</v>
      </c>
      <c r="AV25" s="18" t="s">
        <v>40</v>
      </c>
      <c r="AW25" s="18"/>
      <c r="AX25" s="19" t="s">
        <v>26</v>
      </c>
      <c r="AY25" s="20" t="s">
        <v>39</v>
      </c>
      <c r="AZ25" s="15">
        <f>VLOOKUP($D25,[1]!IDMPOS[#Data],8,0)</f>
        <v>12038700</v>
      </c>
      <c r="BA25" s="16">
        <v>11950000</v>
      </c>
      <c r="BB25" s="16">
        <v>11950000</v>
      </c>
      <c r="BC25" s="16">
        <f t="shared" si="12"/>
        <v>0</v>
      </c>
      <c r="BD25" s="17">
        <f t="shared" si="11"/>
        <v>-88700</v>
      </c>
      <c r="BE25" s="18"/>
      <c r="BF25" s="18" t="s">
        <v>109</v>
      </c>
      <c r="BG25" s="19" t="s">
        <v>38</v>
      </c>
      <c r="BH25" s="20" t="s">
        <v>39</v>
      </c>
    </row>
    <row r="26" spans="1:62" x14ac:dyDescent="0.3">
      <c r="B26" s="14">
        <v>93</v>
      </c>
      <c r="C26" s="14" t="s">
        <v>19</v>
      </c>
      <c r="D26" s="14" t="s">
        <v>110</v>
      </c>
      <c r="E26" s="14" t="s">
        <v>111</v>
      </c>
      <c r="F26" s="14" t="s">
        <v>22</v>
      </c>
      <c r="G26" s="14" t="s">
        <v>112</v>
      </c>
      <c r="H26" s="14"/>
      <c r="I26" s="14"/>
      <c r="J26" s="15">
        <f>VLOOKUP($D26,[1]!IDMPOS[#Data],2,0)</f>
        <v>57605183</v>
      </c>
      <c r="K26" s="16">
        <v>43850000</v>
      </c>
      <c r="L26" s="17">
        <f t="shared" si="5"/>
        <v>-13755183</v>
      </c>
      <c r="M26" s="18" t="s">
        <v>37</v>
      </c>
      <c r="N26" s="18">
        <v>13715000</v>
      </c>
      <c r="O26" s="19" t="s">
        <v>38</v>
      </c>
      <c r="P26" s="20" t="s">
        <v>39</v>
      </c>
      <c r="Q26" s="15">
        <f>VLOOKUP($D26,[1]!IDMPOS[#Data],3,0)</f>
        <v>78333800</v>
      </c>
      <c r="R26" s="16">
        <v>78300000</v>
      </c>
      <c r="S26" s="17">
        <f t="shared" si="6"/>
        <v>-33800</v>
      </c>
      <c r="T26" s="18" t="s">
        <v>40</v>
      </c>
      <c r="U26" s="18"/>
      <c r="V26" s="19" t="s">
        <v>38</v>
      </c>
      <c r="W26" s="20" t="s">
        <v>39</v>
      </c>
      <c r="X26" s="15">
        <f>VLOOKUP($D26,[1]!IDMPOS[#Data],4,0)</f>
        <v>51387200</v>
      </c>
      <c r="Y26" s="16">
        <v>51350000</v>
      </c>
      <c r="Z26" s="17">
        <f t="shared" si="7"/>
        <v>-37200</v>
      </c>
      <c r="AA26" s="18" t="s">
        <v>40</v>
      </c>
      <c r="AB26" s="18"/>
      <c r="AC26" s="19" t="s">
        <v>38</v>
      </c>
      <c r="AD26" s="20" t="s">
        <v>39</v>
      </c>
      <c r="AE26" s="15">
        <f>VLOOKUP($D26,[1]!IDMPOS[#Data],5,0)</f>
        <v>64861700</v>
      </c>
      <c r="AF26" s="16">
        <v>64850000</v>
      </c>
      <c r="AG26" s="17">
        <f t="shared" si="8"/>
        <v>-11700</v>
      </c>
      <c r="AH26" s="18" t="s">
        <v>40</v>
      </c>
      <c r="AI26" s="18"/>
      <c r="AJ26" s="19" t="s">
        <v>26</v>
      </c>
      <c r="AK26" s="20" t="s">
        <v>39</v>
      </c>
      <c r="AL26" s="15">
        <f>VLOOKUP($D26,[1]!IDMPOS[#Data],6,0)</f>
        <v>76558900</v>
      </c>
      <c r="AM26" s="16">
        <v>77000000</v>
      </c>
      <c r="AN26" s="17">
        <f t="shared" si="9"/>
        <v>441100</v>
      </c>
      <c r="AO26" s="18" t="s">
        <v>67</v>
      </c>
      <c r="AP26" s="18" t="s">
        <v>113</v>
      </c>
      <c r="AQ26" s="19" t="s">
        <v>38</v>
      </c>
      <c r="AR26" s="20" t="s">
        <v>39</v>
      </c>
      <c r="AS26" s="15">
        <f>VLOOKUP($D26,[1]!IDMPOS[#Data],7,0)</f>
        <v>51856800</v>
      </c>
      <c r="AT26" s="16">
        <v>51850000</v>
      </c>
      <c r="AU26" s="17">
        <f t="shared" si="10"/>
        <v>-6800</v>
      </c>
      <c r="AV26" s="18" t="s">
        <v>40</v>
      </c>
      <c r="AW26" s="18"/>
      <c r="AX26" s="19" t="s">
        <v>26</v>
      </c>
      <c r="AY26" s="20" t="s">
        <v>39</v>
      </c>
      <c r="AZ26" s="15">
        <f>VLOOKUP($D26,[1]!IDMPOS[#Data],8,0)</f>
        <v>28053400</v>
      </c>
      <c r="BA26" s="16">
        <v>28000000</v>
      </c>
      <c r="BB26" s="16">
        <v>28000000</v>
      </c>
      <c r="BC26" s="16">
        <f t="shared" si="12"/>
        <v>0</v>
      </c>
      <c r="BD26" s="17">
        <f t="shared" si="11"/>
        <v>-53400</v>
      </c>
      <c r="BE26" s="18" t="s">
        <v>54</v>
      </c>
      <c r="BF26" s="18" t="s">
        <v>58</v>
      </c>
      <c r="BG26" s="19" t="s">
        <v>38</v>
      </c>
      <c r="BH26" s="20" t="s">
        <v>39</v>
      </c>
      <c r="BI26" s="1">
        <v>50000</v>
      </c>
    </row>
    <row r="27" spans="1:62" x14ac:dyDescent="0.3">
      <c r="B27" s="14">
        <v>49</v>
      </c>
      <c r="C27" s="14" t="s">
        <v>19</v>
      </c>
      <c r="D27" s="14" t="s">
        <v>114</v>
      </c>
      <c r="E27" s="14" t="s">
        <v>115</v>
      </c>
      <c r="F27" s="14" t="s">
        <v>22</v>
      </c>
      <c r="G27" s="14" t="s">
        <v>116</v>
      </c>
      <c r="H27" s="14"/>
      <c r="I27" s="14">
        <v>4373106863</v>
      </c>
      <c r="J27" s="15">
        <f>VLOOKUP($D27,[1]!IDMPOS[#Data],2,0)</f>
        <v>21750025</v>
      </c>
      <c r="K27" s="16">
        <v>15500000</v>
      </c>
      <c r="L27" s="17">
        <f t="shared" si="5"/>
        <v>-6250025</v>
      </c>
      <c r="M27" s="18" t="s">
        <v>37</v>
      </c>
      <c r="N27" s="18">
        <v>6220000</v>
      </c>
      <c r="O27" s="19" t="s">
        <v>38</v>
      </c>
      <c r="P27" s="20" t="s">
        <v>39</v>
      </c>
      <c r="Q27" s="15">
        <f>VLOOKUP($D27,[1]!IDMPOS[#Data],3,0)</f>
        <v>28898525</v>
      </c>
      <c r="R27" s="16">
        <v>28850000</v>
      </c>
      <c r="S27" s="17">
        <f t="shared" si="6"/>
        <v>-48525</v>
      </c>
      <c r="T27" s="18" t="s">
        <v>40</v>
      </c>
      <c r="U27" s="18"/>
      <c r="V27" s="19" t="s">
        <v>38</v>
      </c>
      <c r="W27" s="20" t="s">
        <v>39</v>
      </c>
      <c r="X27" s="15">
        <f>VLOOKUP($D27,[1]!IDMPOS[#Data],4,0)</f>
        <v>36406825</v>
      </c>
      <c r="Y27" s="16">
        <v>36400000</v>
      </c>
      <c r="Z27" s="17">
        <f t="shared" si="7"/>
        <v>-6825</v>
      </c>
      <c r="AA27" s="18" t="s">
        <v>40</v>
      </c>
      <c r="AB27" s="18"/>
      <c r="AC27" s="19" t="s">
        <v>38</v>
      </c>
      <c r="AD27" s="20" t="s">
        <v>39</v>
      </c>
      <c r="AE27" s="15">
        <f>VLOOKUP($D27,[1]!IDMPOS[#Data],5,0)</f>
        <v>36072725</v>
      </c>
      <c r="AF27" s="16">
        <v>36050000</v>
      </c>
      <c r="AG27" s="17">
        <f t="shared" si="8"/>
        <v>-22725</v>
      </c>
      <c r="AH27" s="18" t="s">
        <v>40</v>
      </c>
      <c r="AI27" s="18"/>
      <c r="AJ27" s="19" t="s">
        <v>26</v>
      </c>
      <c r="AK27" s="20" t="s">
        <v>39</v>
      </c>
      <c r="AL27" s="15">
        <f>VLOOKUP($D27,[1]!IDMPOS[#Data],6,0)</f>
        <v>32092125</v>
      </c>
      <c r="AM27" s="16">
        <v>32050000</v>
      </c>
      <c r="AN27" s="17">
        <f t="shared" si="9"/>
        <v>-42125</v>
      </c>
      <c r="AO27" s="18" t="s">
        <v>40</v>
      </c>
      <c r="AP27" s="18"/>
      <c r="AQ27" s="19" t="s">
        <v>38</v>
      </c>
      <c r="AR27" s="20" t="s">
        <v>39</v>
      </c>
      <c r="AS27" s="15">
        <f>VLOOKUP($D27,[1]!IDMPOS[#Data],7,0)</f>
        <v>15278100</v>
      </c>
      <c r="AT27" s="16">
        <v>15250000</v>
      </c>
      <c r="AU27" s="17">
        <f t="shared" si="10"/>
        <v>-28100</v>
      </c>
      <c r="AV27" s="18" t="s">
        <v>40</v>
      </c>
      <c r="AW27" s="18"/>
      <c r="AX27" s="19" t="s">
        <v>26</v>
      </c>
      <c r="AY27" s="20" t="s">
        <v>39</v>
      </c>
      <c r="AZ27" s="15">
        <f>VLOOKUP($D27,[1]!IDMPOS[#Data],8,0)</f>
        <v>19342425</v>
      </c>
      <c r="BA27" s="16">
        <v>19250000</v>
      </c>
      <c r="BB27" s="16">
        <v>19250000</v>
      </c>
      <c r="BC27" s="16">
        <f t="shared" si="12"/>
        <v>0</v>
      </c>
      <c r="BD27" s="17">
        <f t="shared" si="11"/>
        <v>-92425</v>
      </c>
      <c r="BE27" s="18" t="s">
        <v>54</v>
      </c>
      <c r="BF27" s="18" t="s">
        <v>58</v>
      </c>
      <c r="BG27" s="19" t="s">
        <v>38</v>
      </c>
      <c r="BH27" s="20" t="s">
        <v>39</v>
      </c>
      <c r="BI27" s="1">
        <v>52500</v>
      </c>
    </row>
    <row r="28" spans="1:62" x14ac:dyDescent="0.3">
      <c r="B28" s="14"/>
      <c r="C28" s="14" t="s">
        <v>19</v>
      </c>
      <c r="D28" s="14" t="s">
        <v>117</v>
      </c>
      <c r="E28" s="14" t="s">
        <v>118</v>
      </c>
      <c r="F28" s="14" t="s">
        <v>43</v>
      </c>
      <c r="G28" s="21" t="s">
        <v>119</v>
      </c>
      <c r="H28" s="14"/>
      <c r="I28" s="14"/>
      <c r="J28" s="15">
        <f>VLOOKUP($D28,[1]!IDMPOS[#Data],2,0)</f>
        <v>18966000</v>
      </c>
      <c r="K28" s="16">
        <v>18250000</v>
      </c>
      <c r="L28" s="17">
        <f t="shared" si="5"/>
        <v>-716000</v>
      </c>
      <c r="M28" s="18" t="s">
        <v>37</v>
      </c>
      <c r="N28" s="18">
        <v>672000</v>
      </c>
      <c r="O28" s="19" t="s">
        <v>38</v>
      </c>
      <c r="P28" s="20" t="s">
        <v>39</v>
      </c>
      <c r="Q28" s="15">
        <f>VLOOKUP($D28,[1]!IDMPOS[#Data],3,0)</f>
        <v>26238553</v>
      </c>
      <c r="R28" s="16">
        <v>26300000</v>
      </c>
      <c r="S28" s="17">
        <f t="shared" si="6"/>
        <v>61447</v>
      </c>
      <c r="T28" s="18" t="s">
        <v>67</v>
      </c>
      <c r="U28" s="18" t="s">
        <v>94</v>
      </c>
      <c r="V28" s="19" t="s">
        <v>38</v>
      </c>
      <c r="W28" s="20" t="s">
        <v>39</v>
      </c>
      <c r="X28" s="15">
        <f>VLOOKUP($D28,[1]!IDMPOS[#Data],4,0)</f>
        <v>16980500</v>
      </c>
      <c r="Y28" s="16">
        <v>16950000</v>
      </c>
      <c r="Z28" s="17">
        <f t="shared" si="7"/>
        <v>-30500</v>
      </c>
      <c r="AA28" s="18" t="s">
        <v>40</v>
      </c>
      <c r="AB28" s="18"/>
      <c r="AC28" s="19" t="s">
        <v>38</v>
      </c>
      <c r="AD28" s="20" t="s">
        <v>39</v>
      </c>
      <c r="AE28" s="15">
        <f>VLOOKUP($D28,[1]!IDMPOS[#Data],5,0)</f>
        <v>21877375</v>
      </c>
      <c r="AF28" s="16">
        <v>21850000</v>
      </c>
      <c r="AG28" s="17">
        <f t="shared" si="8"/>
        <v>-27375</v>
      </c>
      <c r="AH28" s="18" t="s">
        <v>40</v>
      </c>
      <c r="AI28" s="18"/>
      <c r="AJ28" s="19" t="s">
        <v>26</v>
      </c>
      <c r="AK28" s="20" t="s">
        <v>39</v>
      </c>
      <c r="AL28" s="15">
        <f>VLOOKUP($D28,[1]!IDMPOS[#Data],6,0)</f>
        <v>24164100</v>
      </c>
      <c r="AM28" s="16">
        <v>24150000</v>
      </c>
      <c r="AN28" s="17">
        <f t="shared" si="9"/>
        <v>-14100</v>
      </c>
      <c r="AO28" s="18" t="s">
        <v>40</v>
      </c>
      <c r="AP28" s="18" t="s">
        <v>120</v>
      </c>
      <c r="AQ28" s="19" t="s">
        <v>38</v>
      </c>
      <c r="AR28" s="20" t="s">
        <v>39</v>
      </c>
      <c r="AS28" s="15">
        <f>VLOOKUP($D28,[1]!IDMPOS[#Data],7,0)</f>
        <v>17395400</v>
      </c>
      <c r="AT28" s="16">
        <v>17350000</v>
      </c>
      <c r="AU28" s="17">
        <f t="shared" si="10"/>
        <v>-45400</v>
      </c>
      <c r="AV28" s="18" t="s">
        <v>40</v>
      </c>
      <c r="AW28" s="18"/>
      <c r="AX28" s="19" t="s">
        <v>26</v>
      </c>
      <c r="AY28" s="20" t="s">
        <v>39</v>
      </c>
      <c r="AZ28" s="15">
        <f>VLOOKUP($D28,[1]!IDMPOS[#Data],8,0)</f>
        <v>17799400</v>
      </c>
      <c r="BA28" s="16">
        <v>17700000</v>
      </c>
      <c r="BB28" s="16">
        <v>17700000</v>
      </c>
      <c r="BC28" s="16">
        <f t="shared" si="12"/>
        <v>0</v>
      </c>
      <c r="BD28" s="17">
        <f t="shared" si="11"/>
        <v>-99400</v>
      </c>
      <c r="BE28" s="18" t="s">
        <v>54</v>
      </c>
      <c r="BF28" s="18" t="s">
        <v>121</v>
      </c>
      <c r="BG28" s="19" t="s">
        <v>38</v>
      </c>
      <c r="BH28" s="20" t="s">
        <v>39</v>
      </c>
      <c r="BI28" s="1">
        <v>74300</v>
      </c>
    </row>
    <row r="29" spans="1:62" x14ac:dyDescent="0.3">
      <c r="B29" s="14">
        <v>40</v>
      </c>
      <c r="C29" s="14" t="s">
        <v>19</v>
      </c>
      <c r="D29" s="14" t="s">
        <v>122</v>
      </c>
      <c r="E29" s="14" t="s">
        <v>123</v>
      </c>
      <c r="F29" s="14" t="s">
        <v>22</v>
      </c>
      <c r="G29" s="14" t="s">
        <v>124</v>
      </c>
      <c r="H29" s="14"/>
      <c r="I29" s="14"/>
      <c r="J29" s="15">
        <f>VLOOKUP($D29,[1]!IDMPOS[#Data],2,0)</f>
        <v>24541913</v>
      </c>
      <c r="K29" s="16">
        <v>14900000</v>
      </c>
      <c r="L29" s="17">
        <f t="shared" si="5"/>
        <v>-9641913</v>
      </c>
      <c r="M29" s="18" t="s">
        <v>37</v>
      </c>
      <c r="N29" s="18">
        <v>9593800</v>
      </c>
      <c r="O29" s="19" t="s">
        <v>38</v>
      </c>
      <c r="P29" s="20" t="s">
        <v>39</v>
      </c>
      <c r="Q29" s="15">
        <f>VLOOKUP($D29,[1]!IDMPOS[#Data],3,0)</f>
        <v>34572852</v>
      </c>
      <c r="R29" s="16">
        <v>34550000</v>
      </c>
      <c r="S29" s="17">
        <f t="shared" si="6"/>
        <v>-22852</v>
      </c>
      <c r="T29" s="18" t="s">
        <v>40</v>
      </c>
      <c r="U29" s="18"/>
      <c r="V29" s="19" t="s">
        <v>38</v>
      </c>
      <c r="W29" s="20" t="s">
        <v>39</v>
      </c>
      <c r="X29" s="15">
        <f>VLOOKUP($D29,[1]!IDMPOS[#Data],4,0)</f>
        <v>19067600</v>
      </c>
      <c r="Y29" s="16">
        <v>19050000</v>
      </c>
      <c r="Z29" s="17">
        <f t="shared" si="7"/>
        <v>-17600</v>
      </c>
      <c r="AA29" s="18" t="s">
        <v>40</v>
      </c>
      <c r="AB29" s="18"/>
      <c r="AC29" s="19" t="s">
        <v>38</v>
      </c>
      <c r="AD29" s="20" t="s">
        <v>39</v>
      </c>
      <c r="AE29" s="15">
        <f>VLOOKUP($D29,[1]!IDMPOS[#Data],5,0)</f>
        <v>25246775</v>
      </c>
      <c r="AF29" s="16">
        <v>25200000</v>
      </c>
      <c r="AG29" s="17">
        <f t="shared" si="8"/>
        <v>-46775</v>
      </c>
      <c r="AH29" s="18" t="s">
        <v>40</v>
      </c>
      <c r="AI29" s="18"/>
      <c r="AJ29" s="19" t="s">
        <v>26</v>
      </c>
      <c r="AK29" s="20" t="s">
        <v>39</v>
      </c>
      <c r="AL29" s="15">
        <f>VLOOKUP($D29,[1]!IDMPOS[#Data],6,0)</f>
        <v>31704750</v>
      </c>
      <c r="AM29" s="16">
        <v>31700000</v>
      </c>
      <c r="AN29" s="17">
        <f t="shared" si="9"/>
        <v>-4750</v>
      </c>
      <c r="AO29" s="18" t="s">
        <v>40</v>
      </c>
      <c r="AP29" s="18"/>
      <c r="AQ29" s="19" t="s">
        <v>38</v>
      </c>
      <c r="AR29" s="20" t="s">
        <v>39</v>
      </c>
      <c r="AS29" s="15">
        <f>VLOOKUP($D29,[1]!IDMPOS[#Data],7,0)</f>
        <v>21965557</v>
      </c>
      <c r="AT29" s="16">
        <v>21950000</v>
      </c>
      <c r="AU29" s="17">
        <f t="shared" si="10"/>
        <v>-15557</v>
      </c>
      <c r="AV29" s="18" t="s">
        <v>40</v>
      </c>
      <c r="AW29" s="18"/>
      <c r="AX29" s="19" t="s">
        <v>26</v>
      </c>
      <c r="AY29" s="20" t="s">
        <v>39</v>
      </c>
      <c r="AZ29" s="15">
        <f>VLOOKUP($D29,[1]!IDMPOS[#Data],8,0)</f>
        <v>23242989</v>
      </c>
      <c r="BA29" s="16">
        <v>23150000</v>
      </c>
      <c r="BB29" s="16">
        <v>23150000</v>
      </c>
      <c r="BC29" s="16">
        <f t="shared" si="12"/>
        <v>0</v>
      </c>
      <c r="BD29" s="17">
        <f t="shared" si="11"/>
        <v>-92989</v>
      </c>
      <c r="BE29" s="18" t="s">
        <v>54</v>
      </c>
      <c r="BF29" s="18" t="s">
        <v>58</v>
      </c>
      <c r="BG29" s="19" t="s">
        <v>38</v>
      </c>
      <c r="BH29" s="20" t="s">
        <v>39</v>
      </c>
      <c r="BI29" s="1">
        <v>80000</v>
      </c>
    </row>
    <row r="30" spans="1:62" x14ac:dyDescent="0.3">
      <c r="B30" s="14"/>
      <c r="C30" s="14" t="s">
        <v>19</v>
      </c>
      <c r="D30" s="14" t="s">
        <v>125</v>
      </c>
      <c r="E30" s="14" t="s">
        <v>126</v>
      </c>
      <c r="F30" s="14" t="s">
        <v>43</v>
      </c>
      <c r="G30" s="14" t="s">
        <v>127</v>
      </c>
      <c r="H30" s="14"/>
      <c r="I30" s="14"/>
      <c r="J30" s="15">
        <f>VLOOKUP($D30,[1]!IDMPOS[#Data],2,0)</f>
        <v>30940300</v>
      </c>
      <c r="K30" s="16">
        <v>28800000</v>
      </c>
      <c r="L30" s="17">
        <f t="shared" si="5"/>
        <v>-2140300</v>
      </c>
      <c r="M30" s="18" t="s">
        <v>37</v>
      </c>
      <c r="N30" s="18">
        <v>2095000</v>
      </c>
      <c r="O30" s="19" t="s">
        <v>38</v>
      </c>
      <c r="P30" s="20" t="s">
        <v>39</v>
      </c>
      <c r="Q30" s="15">
        <f>VLOOKUP($D30,[1]!IDMPOS[#Data],3,0)</f>
        <v>37064550</v>
      </c>
      <c r="R30" s="16">
        <v>37050000</v>
      </c>
      <c r="S30" s="17">
        <f t="shared" si="6"/>
        <v>-14550</v>
      </c>
      <c r="T30" s="18" t="s">
        <v>40</v>
      </c>
      <c r="U30" s="18"/>
      <c r="V30" s="19" t="s">
        <v>38</v>
      </c>
      <c r="W30" s="20" t="s">
        <v>39</v>
      </c>
      <c r="X30" s="15">
        <f>VLOOKUP($D30,[1]!IDMPOS[#Data],4,0)</f>
        <v>33374400</v>
      </c>
      <c r="Y30" s="16">
        <v>33350000</v>
      </c>
      <c r="Z30" s="17">
        <f t="shared" si="7"/>
        <v>-24400</v>
      </c>
      <c r="AA30" s="18" t="s">
        <v>40</v>
      </c>
      <c r="AB30" s="18"/>
      <c r="AC30" s="19" t="s">
        <v>38</v>
      </c>
      <c r="AD30" s="20" t="s">
        <v>39</v>
      </c>
      <c r="AE30" s="15">
        <f>VLOOKUP($D30,[1]!IDMPOS[#Data],5,0)</f>
        <v>29550400</v>
      </c>
      <c r="AF30" s="16">
        <v>29550000</v>
      </c>
      <c r="AG30" s="17">
        <f t="shared" si="8"/>
        <v>-400</v>
      </c>
      <c r="AH30" s="18"/>
      <c r="AI30" s="18"/>
      <c r="AJ30" s="19" t="s">
        <v>26</v>
      </c>
      <c r="AK30" s="20" t="s">
        <v>39</v>
      </c>
      <c r="AL30" s="15">
        <f>VLOOKUP($D30,[1]!IDMPOS[#Data],6,0)</f>
        <v>46027275</v>
      </c>
      <c r="AM30" s="16">
        <v>46250000</v>
      </c>
      <c r="AN30" s="17">
        <f t="shared" si="9"/>
        <v>222725</v>
      </c>
      <c r="AO30" s="18" t="s">
        <v>67</v>
      </c>
      <c r="AP30" s="18" t="s">
        <v>94</v>
      </c>
      <c r="AQ30" s="19" t="s">
        <v>38</v>
      </c>
      <c r="AR30" s="20" t="s">
        <v>39</v>
      </c>
      <c r="AS30" s="15">
        <f>VLOOKUP($D30,[1]!IDMPOS[#Data],7,0)</f>
        <v>34061500</v>
      </c>
      <c r="AT30" s="16">
        <v>34050000</v>
      </c>
      <c r="AU30" s="17">
        <f t="shared" si="10"/>
        <v>-11500</v>
      </c>
      <c r="AV30" s="18" t="s">
        <v>40</v>
      </c>
      <c r="AW30" s="18"/>
      <c r="AX30" s="19" t="s">
        <v>26</v>
      </c>
      <c r="AY30" s="20" t="s">
        <v>39</v>
      </c>
      <c r="AZ30" s="15">
        <f>VLOOKUP($D30,[1]!IDMPOS[#Data],8,0)</f>
        <v>25494000</v>
      </c>
      <c r="BA30" s="16">
        <v>25400000</v>
      </c>
      <c r="BB30" s="16">
        <v>25400000</v>
      </c>
      <c r="BC30" s="16">
        <f t="shared" si="12"/>
        <v>0</v>
      </c>
      <c r="BD30" s="17">
        <f t="shared" si="11"/>
        <v>-94000</v>
      </c>
      <c r="BE30" s="18" t="s">
        <v>54</v>
      </c>
      <c r="BF30" s="18" t="s">
        <v>121</v>
      </c>
      <c r="BG30" s="19" t="s">
        <v>38</v>
      </c>
      <c r="BH30" s="20" t="s">
        <v>39</v>
      </c>
      <c r="BI30" s="1">
        <v>91387</v>
      </c>
    </row>
    <row r="31" spans="1:62" x14ac:dyDescent="0.3">
      <c r="B31" s="14">
        <v>2</v>
      </c>
      <c r="C31" s="14" t="s">
        <v>19</v>
      </c>
      <c r="D31" s="14" t="s">
        <v>128</v>
      </c>
      <c r="E31" s="14" t="s">
        <v>129</v>
      </c>
      <c r="F31" s="14" t="s">
        <v>22</v>
      </c>
      <c r="G31" s="14" t="s">
        <v>130</v>
      </c>
      <c r="H31" s="14"/>
      <c r="I31" s="14">
        <v>4371476096</v>
      </c>
      <c r="J31" s="15">
        <f>VLOOKUP($D31,[1]!IDMPOS[#Data],2,0)</f>
        <v>35239600</v>
      </c>
      <c r="K31" s="16">
        <v>34250000</v>
      </c>
      <c r="L31" s="17">
        <f t="shared" si="5"/>
        <v>-989600</v>
      </c>
      <c r="M31" s="18" t="s">
        <v>37</v>
      </c>
      <c r="N31" s="18">
        <v>970000</v>
      </c>
      <c r="O31" s="19" t="s">
        <v>38</v>
      </c>
      <c r="P31" s="20" t="s">
        <v>39</v>
      </c>
      <c r="Q31" s="15">
        <f>VLOOKUP($D31,[1]!IDMPOS[#Data],3,0)</f>
        <v>54942700</v>
      </c>
      <c r="R31" s="16">
        <v>54900000</v>
      </c>
      <c r="S31" s="17">
        <f t="shared" si="6"/>
        <v>-42700</v>
      </c>
      <c r="T31" s="18" t="s">
        <v>40</v>
      </c>
      <c r="U31" s="18"/>
      <c r="V31" s="19" t="s">
        <v>38</v>
      </c>
      <c r="W31" s="20" t="s">
        <v>39</v>
      </c>
      <c r="X31" s="15">
        <f>VLOOKUP($D31,[1]!IDMPOS[#Data],4,0)</f>
        <v>34108100</v>
      </c>
      <c r="Y31" s="16">
        <v>34100000</v>
      </c>
      <c r="Z31" s="17">
        <f t="shared" si="7"/>
        <v>-8100</v>
      </c>
      <c r="AA31" s="18" t="s">
        <v>40</v>
      </c>
      <c r="AB31" s="18"/>
      <c r="AC31" s="19" t="s">
        <v>38</v>
      </c>
      <c r="AD31" s="20" t="s">
        <v>39</v>
      </c>
      <c r="AE31" s="15">
        <f>VLOOKUP($D31,[1]!IDMPOS[#Data],5,0)</f>
        <v>48368500</v>
      </c>
      <c r="AF31" s="16">
        <v>48350000</v>
      </c>
      <c r="AG31" s="17">
        <f t="shared" si="8"/>
        <v>-18500</v>
      </c>
      <c r="AH31" s="18" t="s">
        <v>40</v>
      </c>
      <c r="AI31" s="18"/>
      <c r="AJ31" s="19" t="s">
        <v>26</v>
      </c>
      <c r="AK31" s="20" t="s">
        <v>39</v>
      </c>
      <c r="AL31" s="15">
        <f>VLOOKUP($D31,[1]!IDMPOS[#Data],6,0)</f>
        <v>58897200</v>
      </c>
      <c r="AM31" s="16">
        <v>58850000</v>
      </c>
      <c r="AN31" s="17">
        <f t="shared" si="9"/>
        <v>-47200</v>
      </c>
      <c r="AO31" s="18" t="s">
        <v>40</v>
      </c>
      <c r="AP31" s="18"/>
      <c r="AQ31" s="19" t="s">
        <v>38</v>
      </c>
      <c r="AR31" s="20" t="s">
        <v>39</v>
      </c>
      <c r="AS31" s="15">
        <f>VLOOKUP($D31,[1]!IDMPOS[#Data],7,0)</f>
        <v>49252500</v>
      </c>
      <c r="AT31" s="16">
        <v>49250000</v>
      </c>
      <c r="AU31" s="17">
        <f t="shared" si="10"/>
        <v>-2500</v>
      </c>
      <c r="AV31" s="18" t="s">
        <v>40</v>
      </c>
      <c r="AW31" s="18"/>
      <c r="AX31" s="19" t="s">
        <v>26</v>
      </c>
      <c r="AY31" s="20" t="s">
        <v>39</v>
      </c>
      <c r="AZ31" s="15">
        <f>VLOOKUP($D31,[1]!IDMPOS[#Data],8,0)</f>
        <v>37093850</v>
      </c>
      <c r="BA31" s="16">
        <v>36950000</v>
      </c>
      <c r="BB31" s="16">
        <v>36950000</v>
      </c>
      <c r="BC31" s="16">
        <f t="shared" si="12"/>
        <v>0</v>
      </c>
      <c r="BD31" s="17">
        <f t="shared" si="11"/>
        <v>-143850</v>
      </c>
      <c r="BE31" s="18" t="s">
        <v>54</v>
      </c>
      <c r="BF31" s="18" t="s">
        <v>58</v>
      </c>
      <c r="BG31" s="19" t="s">
        <v>38</v>
      </c>
      <c r="BH31" s="20" t="s">
        <v>39</v>
      </c>
      <c r="BI31" s="1">
        <v>100000</v>
      </c>
    </row>
    <row r="32" spans="1:62" x14ac:dyDescent="0.3">
      <c r="B32" s="14">
        <v>67</v>
      </c>
      <c r="C32" s="14" t="s">
        <v>19</v>
      </c>
      <c r="D32" s="14" t="s">
        <v>131</v>
      </c>
      <c r="E32" s="14" t="s">
        <v>132</v>
      </c>
      <c r="F32" s="14" t="s">
        <v>22</v>
      </c>
      <c r="G32" s="14" t="s">
        <v>133</v>
      </c>
      <c r="H32" s="14"/>
      <c r="I32" s="14"/>
      <c r="J32" s="15">
        <f>VLOOKUP($D32,[1]!IDMPOS[#Data],2,0)</f>
        <v>43990825</v>
      </c>
      <c r="K32" s="16">
        <v>28300000</v>
      </c>
      <c r="L32" s="17">
        <f t="shared" si="5"/>
        <v>-15690825</v>
      </c>
      <c r="M32" s="18" t="s">
        <v>37</v>
      </c>
      <c r="N32" s="18">
        <v>15680000</v>
      </c>
      <c r="O32" s="19" t="s">
        <v>38</v>
      </c>
      <c r="P32" s="20" t="s">
        <v>39</v>
      </c>
      <c r="Q32" s="15">
        <f>VLOOKUP($D32,[1]!IDMPOS[#Data],3,0)</f>
        <v>24750701</v>
      </c>
      <c r="R32" s="16">
        <v>24750000</v>
      </c>
      <c r="S32" s="17">
        <f t="shared" si="6"/>
        <v>-701</v>
      </c>
      <c r="T32" s="18"/>
      <c r="U32" s="18"/>
      <c r="V32" s="19" t="s">
        <v>38</v>
      </c>
      <c r="W32" s="20" t="s">
        <v>39</v>
      </c>
      <c r="X32" s="15">
        <f>VLOOKUP($D32,[1]!IDMPOS[#Data],4,0)</f>
        <v>21653751</v>
      </c>
      <c r="Y32" s="16">
        <v>21650000</v>
      </c>
      <c r="Z32" s="17">
        <f t="shared" si="7"/>
        <v>-3751</v>
      </c>
      <c r="AA32" s="18" t="s">
        <v>40</v>
      </c>
      <c r="AB32" s="18"/>
      <c r="AC32" s="19" t="s">
        <v>38</v>
      </c>
      <c r="AD32" s="20" t="s">
        <v>39</v>
      </c>
      <c r="AE32" s="15">
        <f>VLOOKUP($D32,[1]!IDMPOS[#Data],5,0)</f>
        <v>25969025</v>
      </c>
      <c r="AF32" s="16">
        <v>25950000</v>
      </c>
      <c r="AG32" s="17">
        <f t="shared" si="8"/>
        <v>-19025</v>
      </c>
      <c r="AH32" s="18" t="s">
        <v>40</v>
      </c>
      <c r="AI32" s="18"/>
      <c r="AJ32" s="19" t="s">
        <v>26</v>
      </c>
      <c r="AK32" s="20" t="s">
        <v>39</v>
      </c>
      <c r="AL32" s="15">
        <f>VLOOKUP($D32,[1]!IDMPOS[#Data],6,0)</f>
        <v>34439051</v>
      </c>
      <c r="AM32" s="16">
        <v>34400000</v>
      </c>
      <c r="AN32" s="17">
        <f t="shared" si="9"/>
        <v>-39051</v>
      </c>
      <c r="AO32" s="18" t="s">
        <v>40</v>
      </c>
      <c r="AP32" s="18"/>
      <c r="AQ32" s="19" t="s">
        <v>38</v>
      </c>
      <c r="AR32" s="20" t="s">
        <v>39</v>
      </c>
      <c r="AS32" s="15">
        <f>VLOOKUP($D32,[1]!IDMPOS[#Data],7,0)</f>
        <v>19562475</v>
      </c>
      <c r="AT32" s="16">
        <v>19550000</v>
      </c>
      <c r="AU32" s="17">
        <f t="shared" si="10"/>
        <v>-12475</v>
      </c>
      <c r="AV32" s="18" t="s">
        <v>40</v>
      </c>
      <c r="AW32" s="18"/>
      <c r="AX32" s="19" t="s">
        <v>26</v>
      </c>
      <c r="AY32" s="20" t="s">
        <v>39</v>
      </c>
      <c r="AZ32" s="15">
        <f>VLOOKUP($D32,[1]!IDMPOS[#Data],8,0)</f>
        <v>20599309</v>
      </c>
      <c r="BA32" s="16">
        <v>20450000</v>
      </c>
      <c r="BB32" s="16">
        <v>20450000</v>
      </c>
      <c r="BC32" s="16">
        <f t="shared" si="12"/>
        <v>0</v>
      </c>
      <c r="BD32" s="17">
        <f t="shared" si="11"/>
        <v>-149309</v>
      </c>
      <c r="BE32" s="18" t="s">
        <v>54</v>
      </c>
      <c r="BF32" s="18" t="s">
        <v>58</v>
      </c>
      <c r="BG32" s="19" t="s">
        <v>38</v>
      </c>
      <c r="BH32" s="20" t="s">
        <v>39</v>
      </c>
      <c r="BI32" s="1">
        <v>113160</v>
      </c>
    </row>
    <row r="33" spans="2:62" x14ac:dyDescent="0.3">
      <c r="B33" s="14">
        <v>47</v>
      </c>
      <c r="C33" s="14" t="s">
        <v>19</v>
      </c>
      <c r="D33" s="14" t="s">
        <v>134</v>
      </c>
      <c r="E33" s="14" t="s">
        <v>135</v>
      </c>
      <c r="F33" s="14" t="s">
        <v>22</v>
      </c>
      <c r="G33" s="14" t="s">
        <v>136</v>
      </c>
      <c r="H33" s="14"/>
      <c r="I33" s="14"/>
      <c r="J33" s="15">
        <f>VLOOKUP($D33,[1]!IDMPOS[#Data],2,0)</f>
        <v>44782675</v>
      </c>
      <c r="K33" s="16">
        <v>19550000</v>
      </c>
      <c r="L33" s="17">
        <f t="shared" si="5"/>
        <v>-25232675</v>
      </c>
      <c r="M33" s="18" t="s">
        <v>37</v>
      </c>
      <c r="N33" s="18">
        <v>25215736</v>
      </c>
      <c r="O33" s="19" t="s">
        <v>38</v>
      </c>
      <c r="P33" s="20" t="s">
        <v>39</v>
      </c>
      <c r="Q33" s="15">
        <f>VLOOKUP($D33,[1]!IDMPOS[#Data],3,0)</f>
        <v>43134200</v>
      </c>
      <c r="R33" s="16">
        <v>43100000</v>
      </c>
      <c r="S33" s="17">
        <f t="shared" si="6"/>
        <v>-34200</v>
      </c>
      <c r="T33" s="18" t="s">
        <v>40</v>
      </c>
      <c r="U33" s="18"/>
      <c r="V33" s="19" t="s">
        <v>38</v>
      </c>
      <c r="W33" s="20" t="s">
        <v>39</v>
      </c>
      <c r="X33" s="15">
        <f>VLOOKUP($D33,[1]!IDMPOS[#Data],4,0)</f>
        <v>46123634</v>
      </c>
      <c r="Y33" s="16">
        <v>46100000</v>
      </c>
      <c r="Z33" s="17">
        <f t="shared" si="7"/>
        <v>-23634</v>
      </c>
      <c r="AA33" s="18" t="s">
        <v>40</v>
      </c>
      <c r="AB33" s="18"/>
      <c r="AC33" s="19" t="s">
        <v>38</v>
      </c>
      <c r="AD33" s="20" t="s">
        <v>39</v>
      </c>
      <c r="AE33" s="15">
        <f>VLOOKUP($D33,[1]!IDMPOS[#Data],5,0)</f>
        <v>61805136</v>
      </c>
      <c r="AF33" s="16">
        <v>62150000</v>
      </c>
      <c r="AG33" s="17">
        <f t="shared" si="8"/>
        <v>344864</v>
      </c>
      <c r="AH33" s="18" t="s">
        <v>67</v>
      </c>
      <c r="AI33" s="18" t="s">
        <v>57</v>
      </c>
      <c r="AJ33" s="19" t="s">
        <v>26</v>
      </c>
      <c r="AK33" s="20" t="s">
        <v>39</v>
      </c>
      <c r="AL33" s="15">
        <f>VLOOKUP($D33,[1]!IDMPOS[#Data],6,0)</f>
        <v>45339100</v>
      </c>
      <c r="AM33" s="16">
        <v>45300000</v>
      </c>
      <c r="AN33" s="17">
        <f t="shared" si="9"/>
        <v>-39100</v>
      </c>
      <c r="AO33" s="18" t="s">
        <v>40</v>
      </c>
      <c r="AP33" s="18"/>
      <c r="AQ33" s="19" t="s">
        <v>38</v>
      </c>
      <c r="AR33" s="20" t="s">
        <v>39</v>
      </c>
      <c r="AS33" s="15">
        <f>VLOOKUP($D33,[1]!IDMPOS[#Data],7,0)</f>
        <v>44338225</v>
      </c>
      <c r="AT33" s="16">
        <v>44300000</v>
      </c>
      <c r="AU33" s="17">
        <f t="shared" si="10"/>
        <v>-38225</v>
      </c>
      <c r="AV33" s="18" t="s">
        <v>40</v>
      </c>
      <c r="AW33" s="18"/>
      <c r="AX33" s="19" t="s">
        <v>26</v>
      </c>
      <c r="AY33" s="20" t="s">
        <v>39</v>
      </c>
      <c r="AZ33" s="15">
        <f>VLOOKUP($D33,[1]!IDMPOS[#Data],8,0)</f>
        <v>43364700</v>
      </c>
      <c r="BA33" s="16">
        <v>43200000</v>
      </c>
      <c r="BB33" s="16">
        <v>43200000</v>
      </c>
      <c r="BC33" s="16">
        <f t="shared" si="12"/>
        <v>0</v>
      </c>
      <c r="BD33" s="17">
        <f t="shared" si="11"/>
        <v>-164700</v>
      </c>
      <c r="BE33" s="18" t="s">
        <v>54</v>
      </c>
      <c r="BF33" s="18" t="s">
        <v>58</v>
      </c>
      <c r="BG33" s="19" t="s">
        <v>38</v>
      </c>
      <c r="BH33" s="20" t="s">
        <v>39</v>
      </c>
      <c r="BI33" s="1">
        <v>129200</v>
      </c>
    </row>
    <row r="34" spans="2:62" x14ac:dyDescent="0.3">
      <c r="B34" s="14"/>
      <c r="C34" s="14" t="s">
        <v>19</v>
      </c>
      <c r="D34" s="14" t="s">
        <v>137</v>
      </c>
      <c r="E34" s="14" t="s">
        <v>138</v>
      </c>
      <c r="F34" s="14" t="s">
        <v>22</v>
      </c>
      <c r="G34" s="14" t="s">
        <v>139</v>
      </c>
      <c r="H34" s="14"/>
      <c r="I34" s="14"/>
      <c r="J34" s="15">
        <f>VLOOKUP($D34,[1]!IDMPOS[#Data],2,0)</f>
        <v>19672500</v>
      </c>
      <c r="K34" s="16">
        <v>16550000</v>
      </c>
      <c r="L34" s="17">
        <f t="shared" si="5"/>
        <v>-3122500</v>
      </c>
      <c r="M34" s="18" t="s">
        <v>37</v>
      </c>
      <c r="N34" s="18" t="s">
        <v>140</v>
      </c>
      <c r="O34" s="19" t="s">
        <v>38</v>
      </c>
      <c r="P34" s="20" t="s">
        <v>39</v>
      </c>
      <c r="Q34" s="15">
        <f>VLOOKUP($D34,[1]!IDMPOS[#Data],3,0)</f>
        <v>26410500</v>
      </c>
      <c r="R34" s="16">
        <v>26400000</v>
      </c>
      <c r="S34" s="17">
        <f t="shared" si="6"/>
        <v>-10500</v>
      </c>
      <c r="T34" s="18" t="s">
        <v>40</v>
      </c>
      <c r="U34" s="18"/>
      <c r="V34" s="19" t="s">
        <v>38</v>
      </c>
      <c r="W34" s="20" t="s">
        <v>39</v>
      </c>
      <c r="X34" s="15">
        <f>VLOOKUP($D34,[1]!IDMPOS[#Data],4,0)</f>
        <v>19753500</v>
      </c>
      <c r="Y34" s="16">
        <v>19750000</v>
      </c>
      <c r="Z34" s="17">
        <f t="shared" si="7"/>
        <v>-3500</v>
      </c>
      <c r="AA34" s="18" t="s">
        <v>40</v>
      </c>
      <c r="AB34" s="18"/>
      <c r="AC34" s="19" t="s">
        <v>38</v>
      </c>
      <c r="AD34" s="20" t="s">
        <v>39</v>
      </c>
      <c r="AE34" s="15">
        <f>VLOOKUP($D34,[1]!IDMPOS[#Data],5,0)</f>
        <v>15272534</v>
      </c>
      <c r="AF34" s="16">
        <v>15250000</v>
      </c>
      <c r="AG34" s="17">
        <f t="shared" si="8"/>
        <v>-22534</v>
      </c>
      <c r="AH34" s="18" t="s">
        <v>40</v>
      </c>
      <c r="AI34" s="18"/>
      <c r="AJ34" s="19" t="s">
        <v>26</v>
      </c>
      <c r="AK34" s="20" t="s">
        <v>39</v>
      </c>
      <c r="AL34" s="15">
        <f>VLOOKUP($D34,[1]!IDMPOS[#Data],6,0)</f>
        <v>58477182</v>
      </c>
      <c r="AM34" s="16">
        <v>58450000</v>
      </c>
      <c r="AN34" s="17">
        <f t="shared" si="9"/>
        <v>-27182</v>
      </c>
      <c r="AO34" s="18" t="s">
        <v>40</v>
      </c>
      <c r="AP34" s="18"/>
      <c r="AQ34" s="19" t="s">
        <v>38</v>
      </c>
      <c r="AR34" s="20" t="s">
        <v>39</v>
      </c>
      <c r="AS34" s="15">
        <f>VLOOKUP($D34,[1]!IDMPOS[#Data],7,0)</f>
        <v>14020150</v>
      </c>
      <c r="AT34" s="16">
        <v>14000000</v>
      </c>
      <c r="AU34" s="17">
        <f t="shared" si="10"/>
        <v>-20150</v>
      </c>
      <c r="AV34" s="18" t="s">
        <v>40</v>
      </c>
      <c r="AW34" s="18"/>
      <c r="AX34" s="19" t="s">
        <v>26</v>
      </c>
      <c r="AY34" s="20" t="s">
        <v>39</v>
      </c>
      <c r="AZ34" s="15">
        <f>VLOOKUP($D34,[1]!IDMPOS[#Data],8,0)</f>
        <v>17556100</v>
      </c>
      <c r="BA34" s="16">
        <v>17350000</v>
      </c>
      <c r="BB34" s="16">
        <v>17350000</v>
      </c>
      <c r="BC34" s="16">
        <f t="shared" si="12"/>
        <v>0</v>
      </c>
      <c r="BD34" s="17">
        <f t="shared" si="11"/>
        <v>-206100</v>
      </c>
      <c r="BE34" s="18" t="s">
        <v>54</v>
      </c>
      <c r="BF34" s="18" t="s">
        <v>141</v>
      </c>
      <c r="BG34" s="19" t="s">
        <v>38</v>
      </c>
      <c r="BH34" s="20" t="s">
        <v>39</v>
      </c>
      <c r="BI34" s="1">
        <v>175000</v>
      </c>
    </row>
    <row r="35" spans="2:62" x14ac:dyDescent="0.3">
      <c r="B35" s="14"/>
      <c r="C35" s="14" t="s">
        <v>19</v>
      </c>
      <c r="D35" s="14" t="s">
        <v>142</v>
      </c>
      <c r="E35" s="14" t="s">
        <v>143</v>
      </c>
      <c r="F35" s="14" t="s">
        <v>144</v>
      </c>
      <c r="G35" s="14" t="s">
        <v>145</v>
      </c>
      <c r="H35" s="14"/>
      <c r="I35" s="14"/>
      <c r="J35" s="15">
        <f>VLOOKUP($D35,[1]!IDMPOS[#Data],2,0)</f>
        <v>22609000</v>
      </c>
      <c r="K35" s="16">
        <v>16807500</v>
      </c>
      <c r="L35" s="17">
        <f t="shared" si="5"/>
        <v>-5801500</v>
      </c>
      <c r="M35" s="18" t="s">
        <v>37</v>
      </c>
      <c r="N35" s="18">
        <v>5801500</v>
      </c>
      <c r="O35" s="19" t="s">
        <v>26</v>
      </c>
      <c r="P35" s="20" t="s">
        <v>39</v>
      </c>
      <c r="Q35" s="15">
        <f>VLOOKUP($D35,[1]!IDMPOS[#Data],3,0)</f>
        <v>42783650</v>
      </c>
      <c r="R35" s="16">
        <v>42750000</v>
      </c>
      <c r="S35" s="17">
        <f t="shared" si="6"/>
        <v>-33650</v>
      </c>
      <c r="T35" s="18" t="s">
        <v>40</v>
      </c>
      <c r="U35" s="18"/>
      <c r="V35" s="19" t="s">
        <v>38</v>
      </c>
      <c r="W35" s="20" t="s">
        <v>39</v>
      </c>
      <c r="X35" s="15">
        <f>VLOOKUP($D35,[1]!IDMPOS[#Data],4,0)</f>
        <v>29705825</v>
      </c>
      <c r="Y35" s="16">
        <v>29700000</v>
      </c>
      <c r="Z35" s="17">
        <f t="shared" si="7"/>
        <v>-5825</v>
      </c>
      <c r="AA35" s="18" t="s">
        <v>40</v>
      </c>
      <c r="AB35" s="18"/>
      <c r="AC35" s="19" t="s">
        <v>38</v>
      </c>
      <c r="AD35" s="20" t="s">
        <v>39</v>
      </c>
      <c r="AE35" s="15">
        <f>VLOOKUP($D35,[1]!IDMPOS[#Data],5,0)</f>
        <v>27530900</v>
      </c>
      <c r="AF35" s="16">
        <v>27531000</v>
      </c>
      <c r="AG35" s="17">
        <f t="shared" si="8"/>
        <v>100</v>
      </c>
      <c r="AH35" s="18"/>
      <c r="AI35" s="18"/>
      <c r="AJ35" s="19" t="s">
        <v>26</v>
      </c>
      <c r="AK35" s="20" t="s">
        <v>39</v>
      </c>
      <c r="AL35" s="15">
        <f>VLOOKUP($D35,[1]!IDMPOS[#Data],6,0)</f>
        <v>27315200</v>
      </c>
      <c r="AM35" s="16">
        <v>27315200</v>
      </c>
      <c r="AN35" s="17">
        <f t="shared" si="9"/>
        <v>0</v>
      </c>
      <c r="AO35" s="18"/>
      <c r="AP35" s="18"/>
      <c r="AQ35" s="19" t="s">
        <v>26</v>
      </c>
      <c r="AR35" s="20" t="s">
        <v>39</v>
      </c>
      <c r="AS35" s="15">
        <f>VLOOKUP($D35,[1]!IDMPOS[#Data],7,0)</f>
        <v>26712253</v>
      </c>
      <c r="AT35" s="16">
        <v>26785300</v>
      </c>
      <c r="AU35" s="17">
        <f t="shared" si="10"/>
        <v>73047</v>
      </c>
      <c r="AV35" s="18" t="s">
        <v>67</v>
      </c>
      <c r="AW35" s="18" t="s">
        <v>57</v>
      </c>
      <c r="AX35" s="19" t="s">
        <v>26</v>
      </c>
      <c r="AY35" s="20" t="s">
        <v>39</v>
      </c>
      <c r="AZ35" s="15">
        <f>VLOOKUP($D35,[1]!IDMPOS[#Data],8,0)</f>
        <v>20922250</v>
      </c>
      <c r="BA35" s="16">
        <v>20700000</v>
      </c>
      <c r="BB35" s="16">
        <v>20700000</v>
      </c>
      <c r="BC35" s="16">
        <f t="shared" si="12"/>
        <v>0</v>
      </c>
      <c r="BD35" s="17">
        <f t="shared" si="11"/>
        <v>-222250</v>
      </c>
      <c r="BE35" s="18"/>
      <c r="BF35" s="18" t="s">
        <v>146</v>
      </c>
      <c r="BG35" s="19" t="s">
        <v>38</v>
      </c>
      <c r="BH35" s="20" t="s">
        <v>39</v>
      </c>
      <c r="BI35" s="1">
        <v>220000</v>
      </c>
    </row>
    <row r="36" spans="2:62" x14ac:dyDescent="0.3">
      <c r="B36" s="14">
        <v>129</v>
      </c>
      <c r="C36" s="14" t="s">
        <v>19</v>
      </c>
      <c r="D36" s="14" t="s">
        <v>147</v>
      </c>
      <c r="E36" s="14" t="s">
        <v>148</v>
      </c>
      <c r="F36" s="14" t="s">
        <v>43</v>
      </c>
      <c r="G36" s="14" t="s">
        <v>149</v>
      </c>
      <c r="H36" s="14"/>
      <c r="I36" s="14"/>
      <c r="J36" s="15">
        <f>VLOOKUP($D36,[1]!IDMPOS[#Data],2,0)</f>
        <v>22626775</v>
      </c>
      <c r="K36" s="16">
        <v>16300000</v>
      </c>
      <c r="L36" s="17">
        <f t="shared" si="5"/>
        <v>-6326775</v>
      </c>
      <c r="M36" s="18" t="s">
        <v>37</v>
      </c>
      <c r="N36" s="18">
        <v>6303500</v>
      </c>
      <c r="O36" s="19" t="s">
        <v>38</v>
      </c>
      <c r="P36" s="20" t="s">
        <v>39</v>
      </c>
      <c r="Q36" s="15">
        <f>VLOOKUP($D36,[1]!IDMPOS[#Data],3,0)</f>
        <v>21970375</v>
      </c>
      <c r="R36" s="16">
        <v>21950000</v>
      </c>
      <c r="S36" s="17">
        <f t="shared" si="6"/>
        <v>-20375</v>
      </c>
      <c r="T36" s="18" t="s">
        <v>40</v>
      </c>
      <c r="U36" s="18"/>
      <c r="V36" s="19" t="s">
        <v>38</v>
      </c>
      <c r="W36" s="20" t="s">
        <v>39</v>
      </c>
      <c r="X36" s="15">
        <f>VLOOKUP($D36,[1]!IDMPOS[#Data],4,0)</f>
        <v>34358575</v>
      </c>
      <c r="Y36" s="16">
        <v>34350000</v>
      </c>
      <c r="Z36" s="17">
        <f t="shared" si="7"/>
        <v>-8575</v>
      </c>
      <c r="AA36" s="18" t="s">
        <v>40</v>
      </c>
      <c r="AB36" s="18"/>
      <c r="AC36" s="19" t="s">
        <v>38</v>
      </c>
      <c r="AD36" s="20" t="s">
        <v>39</v>
      </c>
      <c r="AE36" s="15">
        <f>VLOOKUP($D36,[1]!IDMPOS[#Data],5,0)</f>
        <v>23525900</v>
      </c>
      <c r="AF36" s="16">
        <v>23500000</v>
      </c>
      <c r="AG36" s="17">
        <f t="shared" si="8"/>
        <v>-25900</v>
      </c>
      <c r="AH36" s="18" t="s">
        <v>40</v>
      </c>
      <c r="AI36" s="18"/>
      <c r="AJ36" s="19" t="s">
        <v>26</v>
      </c>
      <c r="AK36" s="20" t="s">
        <v>39</v>
      </c>
      <c r="AL36" s="15">
        <f>VLOOKUP($D36,[1]!IDMPOS[#Data],6,0)</f>
        <v>28346900</v>
      </c>
      <c r="AM36" s="16">
        <v>28300000</v>
      </c>
      <c r="AN36" s="17">
        <f t="shared" si="9"/>
        <v>-46900</v>
      </c>
      <c r="AO36" s="18" t="s">
        <v>40</v>
      </c>
      <c r="AP36" s="18"/>
      <c r="AQ36" s="19" t="s">
        <v>38</v>
      </c>
      <c r="AR36" s="20" t="s">
        <v>39</v>
      </c>
      <c r="AS36" s="15">
        <f>VLOOKUP($D36,[1]!IDMPOS[#Data],7,0)</f>
        <v>23729000</v>
      </c>
      <c r="AT36" s="16">
        <v>23700000</v>
      </c>
      <c r="AU36" s="17">
        <f t="shared" si="10"/>
        <v>-29000</v>
      </c>
      <c r="AV36" s="18" t="s">
        <v>40</v>
      </c>
      <c r="AW36" s="18"/>
      <c r="AX36" s="19" t="s">
        <v>26</v>
      </c>
      <c r="AY36" s="20" t="s">
        <v>39</v>
      </c>
      <c r="AZ36" s="15">
        <f>VLOOKUP($D36,[1]!IDMPOS[#Data],8,0)</f>
        <v>21334000</v>
      </c>
      <c r="BA36" s="16">
        <v>21100000</v>
      </c>
      <c r="BB36" s="16">
        <v>21100000</v>
      </c>
      <c r="BC36" s="16">
        <f t="shared" si="12"/>
        <v>0</v>
      </c>
      <c r="BD36" s="17">
        <f t="shared" si="11"/>
        <v>-234000</v>
      </c>
      <c r="BE36" s="18" t="s">
        <v>54</v>
      </c>
      <c r="BF36" s="18" t="s">
        <v>58</v>
      </c>
      <c r="BG36" s="19" t="s">
        <v>38</v>
      </c>
      <c r="BH36" s="20" t="s">
        <v>39</v>
      </c>
      <c r="BI36" s="1">
        <v>222500</v>
      </c>
    </row>
    <row r="37" spans="2:62" x14ac:dyDescent="0.3">
      <c r="B37" s="14"/>
      <c r="C37" s="14" t="s">
        <v>19</v>
      </c>
      <c r="D37" s="14" t="s">
        <v>150</v>
      </c>
      <c r="E37" s="14" t="s">
        <v>151</v>
      </c>
      <c r="F37" s="14" t="s">
        <v>43</v>
      </c>
      <c r="G37" s="21" t="s">
        <v>152</v>
      </c>
      <c r="H37" s="14"/>
      <c r="I37" s="14">
        <v>4373104879</v>
      </c>
      <c r="J37" s="15">
        <f>VLOOKUP($D37,[1]!IDMPOS[#Data],2,0)</f>
        <v>15354400</v>
      </c>
      <c r="K37" s="16">
        <v>7400000</v>
      </c>
      <c r="L37" s="17">
        <f t="shared" si="5"/>
        <v>-7954400</v>
      </c>
      <c r="M37" s="18" t="s">
        <v>37</v>
      </c>
      <c r="N37" s="18">
        <v>7915000</v>
      </c>
      <c r="O37" s="19" t="s">
        <v>38</v>
      </c>
      <c r="P37" s="20" t="s">
        <v>39</v>
      </c>
      <c r="Q37" s="15">
        <f>VLOOKUP($D37,[1]!IDMPOS[#Data],3,0)</f>
        <v>24797500</v>
      </c>
      <c r="R37" s="16">
        <v>24700000</v>
      </c>
      <c r="S37" s="17">
        <f t="shared" si="6"/>
        <v>-97500</v>
      </c>
      <c r="T37" s="18" t="s">
        <v>24</v>
      </c>
      <c r="U37" s="18" t="s">
        <v>153</v>
      </c>
      <c r="V37" s="19" t="s">
        <v>38</v>
      </c>
      <c r="W37" s="20" t="s">
        <v>39</v>
      </c>
      <c r="X37" s="15">
        <f>VLOOKUP($D37,[1]!IDMPOS[#Data],4,0)</f>
        <v>15677700</v>
      </c>
      <c r="Y37" s="16">
        <v>15650000</v>
      </c>
      <c r="Z37" s="17">
        <f t="shared" si="7"/>
        <v>-27700</v>
      </c>
      <c r="AA37" s="18" t="s">
        <v>40</v>
      </c>
      <c r="AB37" s="18"/>
      <c r="AC37" s="19" t="s">
        <v>38</v>
      </c>
      <c r="AD37" s="20" t="s">
        <v>39</v>
      </c>
      <c r="AE37" s="15">
        <f>VLOOKUP($D37,[1]!IDMPOS[#Data],5,0)</f>
        <v>29289500</v>
      </c>
      <c r="AF37" s="16">
        <v>29700000</v>
      </c>
      <c r="AG37" s="17">
        <f t="shared" si="8"/>
        <v>410500</v>
      </c>
      <c r="AH37" s="18" t="s">
        <v>67</v>
      </c>
      <c r="AI37" s="18" t="s">
        <v>57</v>
      </c>
      <c r="AJ37" s="19" t="s">
        <v>26</v>
      </c>
      <c r="AK37" s="20" t="s">
        <v>39</v>
      </c>
      <c r="AL37" s="15">
        <f>VLOOKUP($D37,[1]!IDMPOS[#Data],6,0)</f>
        <v>42650894</v>
      </c>
      <c r="AM37" s="16">
        <v>42650000</v>
      </c>
      <c r="AN37" s="17">
        <f t="shared" si="9"/>
        <v>-894</v>
      </c>
      <c r="AO37" s="18"/>
      <c r="AP37" s="18"/>
      <c r="AQ37" s="19" t="s">
        <v>38</v>
      </c>
      <c r="AR37" s="20" t="s">
        <v>39</v>
      </c>
      <c r="AS37" s="15">
        <f>VLOOKUP($D37,[1]!IDMPOS[#Data],7,0)</f>
        <v>18779500</v>
      </c>
      <c r="AT37" s="16">
        <v>18750000</v>
      </c>
      <c r="AU37" s="17">
        <f t="shared" si="10"/>
        <v>-29500</v>
      </c>
      <c r="AV37" s="18" t="s">
        <v>40</v>
      </c>
      <c r="AW37" s="18"/>
      <c r="AX37" s="19" t="s">
        <v>26</v>
      </c>
      <c r="AY37" s="20" t="s">
        <v>39</v>
      </c>
      <c r="AZ37" s="15">
        <f>VLOOKUP($D37,[1]!IDMPOS[#Data],8,0)</f>
        <v>20835300</v>
      </c>
      <c r="BA37" s="16">
        <v>20550000</v>
      </c>
      <c r="BB37" s="16">
        <v>20550000</v>
      </c>
      <c r="BC37" s="16">
        <f t="shared" si="12"/>
        <v>0</v>
      </c>
      <c r="BD37" s="17">
        <f t="shared" si="11"/>
        <v>-285300</v>
      </c>
      <c r="BE37" s="18" t="s">
        <v>54</v>
      </c>
      <c r="BF37" s="18" t="s">
        <v>141</v>
      </c>
      <c r="BG37" s="19" t="s">
        <v>38</v>
      </c>
      <c r="BH37" s="20" t="s">
        <v>39</v>
      </c>
      <c r="BI37" s="1">
        <v>260000</v>
      </c>
    </row>
    <row r="38" spans="2:62" x14ac:dyDescent="0.3">
      <c r="B38" s="14">
        <v>58</v>
      </c>
      <c r="C38" s="14" t="s">
        <v>19</v>
      </c>
      <c r="D38" s="14" t="s">
        <v>154</v>
      </c>
      <c r="E38" s="14" t="s">
        <v>155</v>
      </c>
      <c r="F38" s="14" t="s">
        <v>22</v>
      </c>
      <c r="G38" s="14" t="s">
        <v>156</v>
      </c>
      <c r="H38" s="14"/>
      <c r="I38" s="14">
        <v>4373107126</v>
      </c>
      <c r="J38" s="15">
        <f>VLOOKUP($D38,[1]!IDMPOS[#Data],2,0)</f>
        <v>31529000</v>
      </c>
      <c r="K38" s="16">
        <v>22750000</v>
      </c>
      <c r="L38" s="17">
        <f t="shared" si="5"/>
        <v>-8779000</v>
      </c>
      <c r="M38" s="18" t="s">
        <v>37</v>
      </c>
      <c r="N38" s="18">
        <v>8775500</v>
      </c>
      <c r="O38" s="19" t="s">
        <v>38</v>
      </c>
      <c r="P38" s="20" t="s">
        <v>39</v>
      </c>
      <c r="Q38" s="15">
        <f>VLOOKUP($D38,[1]!IDMPOS[#Data],3,0)</f>
        <v>41992550</v>
      </c>
      <c r="R38" s="16">
        <v>41950000</v>
      </c>
      <c r="S38" s="17">
        <f t="shared" si="6"/>
        <v>-42550</v>
      </c>
      <c r="T38" s="18" t="s">
        <v>40</v>
      </c>
      <c r="U38" s="18"/>
      <c r="V38" s="19" t="s">
        <v>38</v>
      </c>
      <c r="W38" s="20" t="s">
        <v>39</v>
      </c>
      <c r="X38" s="15">
        <f>VLOOKUP($D38,[1]!IDMPOS[#Data],4,0)</f>
        <v>19365500</v>
      </c>
      <c r="Y38" s="16">
        <v>19350000</v>
      </c>
      <c r="Z38" s="17">
        <f t="shared" si="7"/>
        <v>-15500</v>
      </c>
      <c r="AA38" s="18" t="s">
        <v>40</v>
      </c>
      <c r="AB38" s="18" t="s">
        <v>157</v>
      </c>
      <c r="AC38" s="19" t="s">
        <v>38</v>
      </c>
      <c r="AD38" s="20" t="s">
        <v>39</v>
      </c>
      <c r="AE38" s="15">
        <f>VLOOKUP($D38,[1]!IDMPOS[#Data],5,0)</f>
        <v>20868300</v>
      </c>
      <c r="AF38" s="16">
        <v>20850000</v>
      </c>
      <c r="AG38" s="17">
        <f t="shared" si="8"/>
        <v>-18300</v>
      </c>
      <c r="AH38" s="18" t="s">
        <v>40</v>
      </c>
      <c r="AI38" s="18"/>
      <c r="AJ38" s="19" t="s">
        <v>26</v>
      </c>
      <c r="AK38" s="20" t="s">
        <v>39</v>
      </c>
      <c r="AL38" s="15">
        <f>VLOOKUP($D38,[1]!IDMPOS[#Data],6,0)</f>
        <v>23958000</v>
      </c>
      <c r="AM38" s="16">
        <v>23950000</v>
      </c>
      <c r="AN38" s="17">
        <f t="shared" si="9"/>
        <v>-8000</v>
      </c>
      <c r="AO38" s="18" t="s">
        <v>40</v>
      </c>
      <c r="AP38" s="18"/>
      <c r="AQ38" s="19" t="s">
        <v>38</v>
      </c>
      <c r="AR38" s="20" t="s">
        <v>39</v>
      </c>
      <c r="AS38" s="15">
        <f>VLOOKUP($D38,[1]!IDMPOS[#Data],7,0)</f>
        <v>28242700</v>
      </c>
      <c r="AT38" s="16">
        <v>28200000</v>
      </c>
      <c r="AU38" s="17">
        <f t="shared" si="10"/>
        <v>-42700</v>
      </c>
      <c r="AV38" s="18" t="s">
        <v>40</v>
      </c>
      <c r="AW38" s="18"/>
      <c r="AX38" s="19" t="s">
        <v>26</v>
      </c>
      <c r="AY38" s="20" t="s">
        <v>39</v>
      </c>
      <c r="AZ38" s="15">
        <f>VLOOKUP($D38,[1]!IDMPOS[#Data],8,0)</f>
        <v>22174400</v>
      </c>
      <c r="BA38" s="16">
        <v>21850000</v>
      </c>
      <c r="BB38" s="16">
        <v>21850000</v>
      </c>
      <c r="BC38" s="16">
        <f t="shared" si="12"/>
        <v>0</v>
      </c>
      <c r="BD38" s="17">
        <f t="shared" si="11"/>
        <v>-324400</v>
      </c>
      <c r="BE38" s="18" t="s">
        <v>54</v>
      </c>
      <c r="BF38" s="18" t="s">
        <v>58</v>
      </c>
      <c r="BG38" s="19" t="s">
        <v>38</v>
      </c>
      <c r="BH38" s="20" t="s">
        <v>39</v>
      </c>
      <c r="BI38" s="1">
        <v>300000</v>
      </c>
    </row>
    <row r="39" spans="2:62" x14ac:dyDescent="0.3">
      <c r="B39" s="14"/>
      <c r="C39" s="14" t="s">
        <v>19</v>
      </c>
      <c r="D39" s="14" t="s">
        <v>158</v>
      </c>
      <c r="E39" s="14" t="s">
        <v>159</v>
      </c>
      <c r="F39" s="14" t="s">
        <v>22</v>
      </c>
      <c r="G39" s="21" t="s">
        <v>160</v>
      </c>
      <c r="H39" s="14"/>
      <c r="I39" s="14">
        <v>4373107444</v>
      </c>
      <c r="J39" s="15">
        <f>VLOOKUP($D39,[1]!IDMPOS[#Data],2,0)</f>
        <v>29521700</v>
      </c>
      <c r="K39" s="16">
        <v>21300000</v>
      </c>
      <c r="L39" s="17">
        <f t="shared" si="5"/>
        <v>-8221700</v>
      </c>
      <c r="M39" s="18" t="s">
        <v>37</v>
      </c>
      <c r="N39" s="18">
        <v>8195500</v>
      </c>
      <c r="O39" s="19" t="s">
        <v>38</v>
      </c>
      <c r="P39" s="20" t="s">
        <v>39</v>
      </c>
      <c r="Q39" s="15">
        <f>VLOOKUP($D39,[1]!IDMPOS[#Data],3,0)</f>
        <v>33336000</v>
      </c>
      <c r="R39" s="16">
        <v>33300000</v>
      </c>
      <c r="S39" s="17">
        <f t="shared" si="6"/>
        <v>-36000</v>
      </c>
      <c r="T39" s="18" t="s">
        <v>40</v>
      </c>
      <c r="U39" s="18"/>
      <c r="V39" s="19" t="s">
        <v>38</v>
      </c>
      <c r="W39" s="20" t="s">
        <v>39</v>
      </c>
      <c r="X39" s="15">
        <f>VLOOKUP($D39,[1]!IDMPOS[#Data],4,0)</f>
        <v>19781200</v>
      </c>
      <c r="Y39" s="16">
        <v>19750000</v>
      </c>
      <c r="Z39" s="17">
        <f t="shared" si="7"/>
        <v>-31200</v>
      </c>
      <c r="AA39" s="18" t="s">
        <v>40</v>
      </c>
      <c r="AB39" s="18"/>
      <c r="AC39" s="19" t="s">
        <v>38</v>
      </c>
      <c r="AD39" s="20" t="s">
        <v>39</v>
      </c>
      <c r="AE39" s="15">
        <f>VLOOKUP($D39,[1]!IDMPOS[#Data],5,0)</f>
        <v>24366157</v>
      </c>
      <c r="AF39" s="16">
        <v>57600000</v>
      </c>
      <c r="AG39" s="17">
        <f t="shared" si="8"/>
        <v>33233843</v>
      </c>
      <c r="AH39" s="18" t="s">
        <v>40</v>
      </c>
      <c r="AI39" s="18" t="s">
        <v>161</v>
      </c>
      <c r="AJ39" s="19" t="s">
        <v>26</v>
      </c>
      <c r="AK39" s="20" t="s">
        <v>39</v>
      </c>
      <c r="AL39" s="15">
        <f>VLOOKUP($D39,[1]!IDMPOS[#Data],6,0)</f>
        <v>50603550</v>
      </c>
      <c r="AM39" s="16">
        <v>17350000</v>
      </c>
      <c r="AN39" s="17">
        <f t="shared" si="9"/>
        <v>-33253550</v>
      </c>
      <c r="AO39" s="18" t="s">
        <v>40</v>
      </c>
      <c r="AP39" s="18" t="s">
        <v>162</v>
      </c>
      <c r="AQ39" s="19" t="s">
        <v>38</v>
      </c>
      <c r="AR39" s="20" t="s">
        <v>39</v>
      </c>
      <c r="AS39" s="15">
        <f>VLOOKUP($D39,[1]!IDMPOS[#Data],7,0)</f>
        <v>28868900</v>
      </c>
      <c r="AT39" s="16">
        <v>28850000</v>
      </c>
      <c r="AU39" s="17">
        <f t="shared" si="10"/>
        <v>-18900</v>
      </c>
      <c r="AV39" s="18" t="s">
        <v>40</v>
      </c>
      <c r="AW39" s="18"/>
      <c r="AX39" s="19" t="s">
        <v>26</v>
      </c>
      <c r="AY39" s="20" t="s">
        <v>39</v>
      </c>
      <c r="AZ39" s="15">
        <f>VLOOKUP($D39,[1]!IDMPOS[#Data],8,0)</f>
        <v>25986500</v>
      </c>
      <c r="BA39" s="16">
        <v>25650000</v>
      </c>
      <c r="BB39" s="16">
        <v>25650000</v>
      </c>
      <c r="BC39" s="16">
        <f t="shared" si="12"/>
        <v>0</v>
      </c>
      <c r="BD39" s="17">
        <f t="shared" si="11"/>
        <v>-336500</v>
      </c>
      <c r="BE39" s="18" t="s">
        <v>54</v>
      </c>
      <c r="BF39" s="18" t="s">
        <v>141</v>
      </c>
      <c r="BG39" s="19" t="s">
        <v>38</v>
      </c>
      <c r="BH39" s="20" t="s">
        <v>39</v>
      </c>
      <c r="BI39" s="1">
        <v>325000</v>
      </c>
    </row>
    <row r="40" spans="2:62" x14ac:dyDescent="0.3">
      <c r="B40" s="14">
        <v>14</v>
      </c>
      <c r="C40" s="14" t="s">
        <v>19</v>
      </c>
      <c r="D40" s="14" t="s">
        <v>163</v>
      </c>
      <c r="E40" s="14" t="s">
        <v>164</v>
      </c>
      <c r="F40" s="14" t="s">
        <v>22</v>
      </c>
      <c r="G40" s="14" t="s">
        <v>165</v>
      </c>
      <c r="H40" s="14"/>
      <c r="I40" s="14"/>
      <c r="J40" s="15">
        <f>VLOOKUP($D40,[1]!IDMPOS[#Data],2,0)</f>
        <v>48618014</v>
      </c>
      <c r="K40" s="16">
        <v>33150000</v>
      </c>
      <c r="L40" s="17">
        <f t="shared" si="5"/>
        <v>-15468014</v>
      </c>
      <c r="M40" s="18" t="s">
        <v>37</v>
      </c>
      <c r="N40" s="18">
        <v>15442500</v>
      </c>
      <c r="O40" s="19" t="s">
        <v>38</v>
      </c>
      <c r="P40" s="20" t="s">
        <v>39</v>
      </c>
      <c r="Q40" s="15">
        <f>VLOOKUP($D40,[1]!IDMPOS[#Data],3,0)</f>
        <v>66096700</v>
      </c>
      <c r="R40" s="16">
        <v>66050000</v>
      </c>
      <c r="S40" s="17">
        <f t="shared" si="6"/>
        <v>-46700</v>
      </c>
      <c r="T40" s="18" t="s">
        <v>40</v>
      </c>
      <c r="U40" s="18"/>
      <c r="V40" s="19" t="s">
        <v>38</v>
      </c>
      <c r="W40" s="20" t="s">
        <v>39</v>
      </c>
      <c r="X40" s="15">
        <f>VLOOKUP($D40,[1]!IDMPOS[#Data],4,0)</f>
        <v>54337211</v>
      </c>
      <c r="Y40" s="16">
        <v>54300000</v>
      </c>
      <c r="Z40" s="17">
        <f t="shared" si="7"/>
        <v>-37211</v>
      </c>
      <c r="AA40" s="18" t="s">
        <v>40</v>
      </c>
      <c r="AB40" s="18"/>
      <c r="AC40" s="19" t="s">
        <v>38</v>
      </c>
      <c r="AD40" s="20" t="s">
        <v>39</v>
      </c>
      <c r="AE40" s="15">
        <f>VLOOKUP($D40,[1]!IDMPOS[#Data],5,0)</f>
        <v>46213514</v>
      </c>
      <c r="AF40" s="16">
        <v>46200000</v>
      </c>
      <c r="AG40" s="17">
        <f t="shared" si="8"/>
        <v>-13514</v>
      </c>
      <c r="AH40" s="18" t="s">
        <v>40</v>
      </c>
      <c r="AI40" s="18"/>
      <c r="AJ40" s="19" t="s">
        <v>26</v>
      </c>
      <c r="AK40" s="20" t="s">
        <v>39</v>
      </c>
      <c r="AL40" s="15">
        <f>VLOOKUP($D40,[1]!IDMPOS[#Data],6,0)</f>
        <v>75834850</v>
      </c>
      <c r="AM40" s="16">
        <v>75800000</v>
      </c>
      <c r="AN40" s="17">
        <f t="shared" si="9"/>
        <v>-34850</v>
      </c>
      <c r="AO40" s="18" t="s">
        <v>40</v>
      </c>
      <c r="AP40" s="18"/>
      <c r="AQ40" s="19" t="s">
        <v>38</v>
      </c>
      <c r="AR40" s="20" t="s">
        <v>39</v>
      </c>
      <c r="AS40" s="15">
        <f>VLOOKUP($D40,[1]!IDMPOS[#Data],7,0)</f>
        <v>40634575</v>
      </c>
      <c r="AT40" s="16">
        <v>40600000</v>
      </c>
      <c r="AU40" s="17">
        <f t="shared" si="10"/>
        <v>-34575</v>
      </c>
      <c r="AV40" s="18" t="s">
        <v>40</v>
      </c>
      <c r="AW40" s="18"/>
      <c r="AX40" s="19" t="s">
        <v>26</v>
      </c>
      <c r="AY40" s="20" t="s">
        <v>39</v>
      </c>
      <c r="AZ40" s="15">
        <f>VLOOKUP($D40,[1]!IDMPOS[#Data],8,0)</f>
        <v>37905027</v>
      </c>
      <c r="BA40" s="16">
        <v>37500000</v>
      </c>
      <c r="BB40" s="16">
        <v>37500000</v>
      </c>
      <c r="BC40" s="16">
        <f t="shared" si="12"/>
        <v>0</v>
      </c>
      <c r="BD40" s="17">
        <f t="shared" si="11"/>
        <v>-405027</v>
      </c>
      <c r="BE40" s="18" t="s">
        <v>54</v>
      </c>
      <c r="BF40" s="18" t="s">
        <v>166</v>
      </c>
      <c r="BG40" s="19" t="s">
        <v>38</v>
      </c>
      <c r="BH40" s="20" t="s">
        <v>39</v>
      </c>
      <c r="BI40" s="1">
        <v>385000</v>
      </c>
    </row>
    <row r="41" spans="2:62" x14ac:dyDescent="0.3">
      <c r="B41" s="14">
        <v>112</v>
      </c>
      <c r="C41" s="14" t="s">
        <v>19</v>
      </c>
      <c r="D41" s="14" t="s">
        <v>167</v>
      </c>
      <c r="E41" s="14" t="s">
        <v>168</v>
      </c>
      <c r="F41" s="14" t="s">
        <v>22</v>
      </c>
      <c r="G41" s="21" t="s">
        <v>169</v>
      </c>
      <c r="H41" s="14"/>
      <c r="I41" s="14">
        <v>4373107649</v>
      </c>
      <c r="J41" s="15">
        <f>VLOOKUP($D41,[1]!IDMPOS[#Data],2,0)</f>
        <v>30896500</v>
      </c>
      <c r="K41" s="16">
        <v>25750000</v>
      </c>
      <c r="L41" s="17">
        <f t="shared" si="5"/>
        <v>-5146500</v>
      </c>
      <c r="M41" s="18" t="s">
        <v>37</v>
      </c>
      <c r="N41" s="18">
        <v>5139400</v>
      </c>
      <c r="O41" s="19" t="s">
        <v>38</v>
      </c>
      <c r="P41" s="20" t="s">
        <v>39</v>
      </c>
      <c r="Q41" s="15">
        <f>VLOOKUP($D41,[1]!IDMPOS[#Data],3,0)</f>
        <v>36807425</v>
      </c>
      <c r="R41" s="16">
        <v>36800000</v>
      </c>
      <c r="S41" s="17">
        <f t="shared" si="6"/>
        <v>-7425</v>
      </c>
      <c r="T41" s="18" t="s">
        <v>40</v>
      </c>
      <c r="U41" s="18"/>
      <c r="V41" s="19" t="s">
        <v>38</v>
      </c>
      <c r="W41" s="20" t="s">
        <v>39</v>
      </c>
      <c r="X41" s="15">
        <f>VLOOKUP($D41,[1]!IDMPOS[#Data],4,0)</f>
        <v>62143925</v>
      </c>
      <c r="Y41" s="16">
        <v>62200000</v>
      </c>
      <c r="Z41" s="17">
        <f t="shared" si="7"/>
        <v>56075</v>
      </c>
      <c r="AA41" s="18"/>
      <c r="AB41" s="18" t="s">
        <v>94</v>
      </c>
      <c r="AC41" s="19" t="s">
        <v>38</v>
      </c>
      <c r="AD41" s="20" t="s">
        <v>39</v>
      </c>
      <c r="AE41" s="15">
        <f>VLOOKUP($D41,[1]!IDMPOS[#Data],5,0)</f>
        <v>27742800</v>
      </c>
      <c r="AF41" s="16">
        <v>27600000</v>
      </c>
      <c r="AG41" s="17">
        <f t="shared" si="8"/>
        <v>-142800</v>
      </c>
      <c r="AH41" s="18" t="s">
        <v>54</v>
      </c>
      <c r="AI41" s="18" t="s">
        <v>166</v>
      </c>
      <c r="AJ41" s="19" t="s">
        <v>26</v>
      </c>
      <c r="AK41" s="20" t="s">
        <v>39</v>
      </c>
      <c r="AL41" s="15">
        <f>VLOOKUP($D41,[1]!IDMPOS[#Data],6,0)</f>
        <v>58910825</v>
      </c>
      <c r="AM41" s="16">
        <v>58950000</v>
      </c>
      <c r="AN41" s="17">
        <f t="shared" si="9"/>
        <v>39175</v>
      </c>
      <c r="AO41" s="18" t="s">
        <v>67</v>
      </c>
      <c r="AP41" s="18" t="s">
        <v>94</v>
      </c>
      <c r="AQ41" s="19" t="s">
        <v>38</v>
      </c>
      <c r="AR41" s="20" t="s">
        <v>39</v>
      </c>
      <c r="AS41" s="15">
        <f>VLOOKUP($D41,[1]!IDMPOS[#Data],7,0)</f>
        <v>39791050</v>
      </c>
      <c r="AT41" s="16">
        <v>39700000</v>
      </c>
      <c r="AU41" s="17">
        <f t="shared" si="10"/>
        <v>-91050</v>
      </c>
      <c r="AV41" s="18" t="s">
        <v>54</v>
      </c>
      <c r="AW41" s="18" t="s">
        <v>166</v>
      </c>
      <c r="AX41" s="19" t="s">
        <v>26</v>
      </c>
      <c r="AY41" s="20" t="s">
        <v>39</v>
      </c>
      <c r="AZ41" s="15">
        <f>VLOOKUP($D41,[1]!IDMPOS[#Data],8,0)</f>
        <v>30368550</v>
      </c>
      <c r="BA41" s="16">
        <v>29850000</v>
      </c>
      <c r="BB41" s="16">
        <v>29850000</v>
      </c>
      <c r="BC41" s="16">
        <f t="shared" si="12"/>
        <v>0</v>
      </c>
      <c r="BD41" s="17">
        <f t="shared" si="11"/>
        <v>-518550</v>
      </c>
      <c r="BE41" s="18" t="s">
        <v>54</v>
      </c>
      <c r="BF41" s="18" t="s">
        <v>58</v>
      </c>
      <c r="BG41" s="19" t="s">
        <v>38</v>
      </c>
      <c r="BH41" s="20" t="s">
        <v>39</v>
      </c>
      <c r="BI41" s="1">
        <v>495000</v>
      </c>
    </row>
    <row r="42" spans="2:62" x14ac:dyDescent="0.3">
      <c r="B42" s="14">
        <v>130</v>
      </c>
      <c r="C42" s="14" t="s">
        <v>19</v>
      </c>
      <c r="D42" s="14" t="s">
        <v>170</v>
      </c>
      <c r="E42" s="14" t="s">
        <v>171</v>
      </c>
      <c r="F42" s="14" t="s">
        <v>43</v>
      </c>
      <c r="G42" s="14" t="s">
        <v>172</v>
      </c>
      <c r="H42" s="14"/>
      <c r="I42" s="14"/>
      <c r="J42" s="15">
        <f>VLOOKUP($D42,[1]!IDMPOS[#Data],2,0)</f>
        <v>39070200</v>
      </c>
      <c r="K42" s="16">
        <v>32600000</v>
      </c>
      <c r="L42" s="17">
        <f t="shared" si="5"/>
        <v>-6470200</v>
      </c>
      <c r="M42" s="18" t="s">
        <v>37</v>
      </c>
      <c r="N42" s="18">
        <v>6465000</v>
      </c>
      <c r="O42" s="19" t="s">
        <v>38</v>
      </c>
      <c r="P42" s="20" t="s">
        <v>39</v>
      </c>
      <c r="Q42" s="15">
        <f>VLOOKUP($D42,[1]!IDMPOS[#Data],3,0)</f>
        <v>30615757</v>
      </c>
      <c r="R42" s="16">
        <v>30550000</v>
      </c>
      <c r="S42" s="17">
        <f t="shared" si="6"/>
        <v>-65757</v>
      </c>
      <c r="T42" s="18" t="s">
        <v>54</v>
      </c>
      <c r="U42" s="18" t="s">
        <v>173</v>
      </c>
      <c r="V42" s="19" t="s">
        <v>38</v>
      </c>
      <c r="W42" s="20" t="s">
        <v>39</v>
      </c>
      <c r="X42" s="15">
        <f>VLOOKUP($D42,[1]!IDMPOS[#Data],4,0)</f>
        <v>32440476</v>
      </c>
      <c r="Y42" s="16">
        <v>32400000</v>
      </c>
      <c r="Z42" s="17">
        <f t="shared" si="7"/>
        <v>-40476</v>
      </c>
      <c r="AA42" s="18" t="s">
        <v>40</v>
      </c>
      <c r="AB42" s="18"/>
      <c r="AC42" s="19" t="s">
        <v>38</v>
      </c>
      <c r="AD42" s="20" t="s">
        <v>39</v>
      </c>
      <c r="AE42" s="15">
        <f>VLOOKUP($D42,[1]!IDMPOS[#Data],5,0)</f>
        <v>29130600</v>
      </c>
      <c r="AF42" s="16">
        <v>29100000</v>
      </c>
      <c r="AG42" s="17">
        <f t="shared" si="8"/>
        <v>-30600</v>
      </c>
      <c r="AH42" s="18" t="s">
        <v>40</v>
      </c>
      <c r="AI42" s="18"/>
      <c r="AJ42" s="19" t="s">
        <v>26</v>
      </c>
      <c r="AK42" s="20" t="s">
        <v>39</v>
      </c>
      <c r="AL42" s="15">
        <f>VLOOKUP($D42,[1]!IDMPOS[#Data],6,0)</f>
        <v>39309950</v>
      </c>
      <c r="AM42" s="16">
        <v>39350000</v>
      </c>
      <c r="AN42" s="17">
        <f t="shared" si="9"/>
        <v>40050</v>
      </c>
      <c r="AO42" s="18" t="s">
        <v>67</v>
      </c>
      <c r="AP42" s="18" t="s">
        <v>174</v>
      </c>
      <c r="AQ42" s="19" t="s">
        <v>38</v>
      </c>
      <c r="AR42" s="20" t="s">
        <v>39</v>
      </c>
      <c r="AS42" s="15">
        <f>VLOOKUP($D42,[1]!IDMPOS[#Data],7,0)</f>
        <v>23152300</v>
      </c>
      <c r="AT42" s="16">
        <v>23150000</v>
      </c>
      <c r="AU42" s="17">
        <f t="shared" si="10"/>
        <v>-2300</v>
      </c>
      <c r="AV42" s="18" t="s">
        <v>40</v>
      </c>
      <c r="AW42" s="18"/>
      <c r="AX42" s="19" t="s">
        <v>26</v>
      </c>
      <c r="AY42" s="20" t="s">
        <v>39</v>
      </c>
      <c r="AZ42" s="15">
        <f>VLOOKUP($D42,[1]!IDMPOS[#Data],8,0)</f>
        <v>26728753</v>
      </c>
      <c r="BA42" s="16">
        <v>26150000</v>
      </c>
      <c r="BB42" s="16">
        <v>26150000</v>
      </c>
      <c r="BC42" s="16">
        <f t="shared" si="12"/>
        <v>0</v>
      </c>
      <c r="BD42" s="17">
        <f t="shared" si="11"/>
        <v>-578753</v>
      </c>
      <c r="BE42" s="18" t="s">
        <v>54</v>
      </c>
      <c r="BF42" s="18" t="s">
        <v>175</v>
      </c>
      <c r="BG42" s="19" t="s">
        <v>38</v>
      </c>
      <c r="BH42" s="20" t="s">
        <v>39</v>
      </c>
      <c r="BI42" s="1">
        <v>560400</v>
      </c>
    </row>
    <row r="43" spans="2:62" x14ac:dyDescent="0.3">
      <c r="B43" s="14">
        <v>137</v>
      </c>
      <c r="C43" s="14" t="s">
        <v>19</v>
      </c>
      <c r="D43" s="14" t="s">
        <v>176</v>
      </c>
      <c r="E43" s="14" t="s">
        <v>177</v>
      </c>
      <c r="F43" s="14" t="s">
        <v>43</v>
      </c>
      <c r="G43" s="14" t="s">
        <v>178</v>
      </c>
      <c r="H43" s="14"/>
      <c r="I43" s="14"/>
      <c r="J43" s="15">
        <f>VLOOKUP($D43,[1]!IDMPOS[#Data],2,0)</f>
        <v>33894400</v>
      </c>
      <c r="K43" s="16">
        <v>32750000</v>
      </c>
      <c r="L43" s="17">
        <f t="shared" si="5"/>
        <v>-1144400</v>
      </c>
      <c r="M43" s="18" t="s">
        <v>37</v>
      </c>
      <c r="N43" s="18">
        <v>1110900</v>
      </c>
      <c r="O43" s="19" t="s">
        <v>38</v>
      </c>
      <c r="P43" s="20" t="s">
        <v>39</v>
      </c>
      <c r="Q43" s="15">
        <f>VLOOKUP($D43,[1]!IDMPOS[#Data],3,0)</f>
        <v>51197000</v>
      </c>
      <c r="R43" s="16">
        <v>51200000</v>
      </c>
      <c r="S43" s="17">
        <f t="shared" si="6"/>
        <v>3000</v>
      </c>
      <c r="T43" s="18" t="s">
        <v>67</v>
      </c>
      <c r="U43" s="18"/>
      <c r="V43" s="19" t="s">
        <v>38</v>
      </c>
      <c r="W43" s="20" t="s">
        <v>39</v>
      </c>
      <c r="X43" s="15">
        <f>VLOOKUP($D43,[1]!IDMPOS[#Data],4,0)</f>
        <v>36754500</v>
      </c>
      <c r="Y43" s="16">
        <v>36650000</v>
      </c>
      <c r="Z43" s="17">
        <f t="shared" si="7"/>
        <v>-104500</v>
      </c>
      <c r="AA43" s="18" t="s">
        <v>24</v>
      </c>
      <c r="AB43" s="18" t="s">
        <v>179</v>
      </c>
      <c r="AC43" s="19" t="s">
        <v>38</v>
      </c>
      <c r="AD43" s="20" t="s">
        <v>39</v>
      </c>
      <c r="AE43" s="15">
        <f>VLOOKUP($D43,[1]!IDMPOS[#Data],5,0)</f>
        <v>20482600</v>
      </c>
      <c r="AF43" s="16">
        <v>20450000</v>
      </c>
      <c r="AG43" s="17">
        <f t="shared" si="8"/>
        <v>-32600</v>
      </c>
      <c r="AH43" s="18" t="s">
        <v>40</v>
      </c>
      <c r="AI43" s="18"/>
      <c r="AJ43" s="19" t="s">
        <v>26</v>
      </c>
      <c r="AK43" s="20" t="s">
        <v>39</v>
      </c>
      <c r="AL43" s="15">
        <f>VLOOKUP($D43,[1]!IDMPOS[#Data],6,0)</f>
        <v>66205300</v>
      </c>
      <c r="AM43" s="16">
        <v>66200000</v>
      </c>
      <c r="AN43" s="17">
        <f t="shared" si="9"/>
        <v>-5300</v>
      </c>
      <c r="AO43" s="18" t="s">
        <v>40</v>
      </c>
      <c r="AP43" s="18"/>
      <c r="AQ43" s="19" t="s">
        <v>38</v>
      </c>
      <c r="AR43" s="20" t="s">
        <v>39</v>
      </c>
      <c r="AS43" s="15">
        <f>VLOOKUP($D43,[1]!IDMPOS[#Data],7,0)</f>
        <v>27235800</v>
      </c>
      <c r="AT43" s="16">
        <v>27200000</v>
      </c>
      <c r="AU43" s="17">
        <f t="shared" si="10"/>
        <v>-35800</v>
      </c>
      <c r="AV43" s="18" t="s">
        <v>40</v>
      </c>
      <c r="AW43" s="18"/>
      <c r="AX43" s="19" t="s">
        <v>26</v>
      </c>
      <c r="AY43" s="20" t="s">
        <v>39</v>
      </c>
      <c r="AZ43" s="15">
        <f>VLOOKUP($D43,[1]!IDMPOS[#Data],8,0)</f>
        <v>24377500</v>
      </c>
      <c r="BA43" s="16">
        <v>23600000</v>
      </c>
      <c r="BB43" s="16">
        <v>23600000</v>
      </c>
      <c r="BC43" s="16">
        <f t="shared" si="12"/>
        <v>0</v>
      </c>
      <c r="BD43" s="17">
        <f t="shared" si="11"/>
        <v>-777500</v>
      </c>
      <c r="BE43" s="18" t="s">
        <v>54</v>
      </c>
      <c r="BF43" s="18" t="s">
        <v>58</v>
      </c>
      <c r="BG43" s="19" t="s">
        <v>38</v>
      </c>
      <c r="BH43" s="20" t="s">
        <v>39</v>
      </c>
      <c r="BI43" s="1">
        <v>780000</v>
      </c>
    </row>
    <row r="44" spans="2:62" x14ac:dyDescent="0.3">
      <c r="B44" s="14">
        <v>44</v>
      </c>
      <c r="C44" s="23" t="s">
        <v>19</v>
      </c>
      <c r="D44" s="23" t="s">
        <v>180</v>
      </c>
      <c r="E44" s="23" t="s">
        <v>181</v>
      </c>
      <c r="F44" s="14" t="s">
        <v>22</v>
      </c>
      <c r="G44" s="23" t="s">
        <v>182</v>
      </c>
      <c r="H44" s="14"/>
      <c r="I44" s="23"/>
      <c r="J44" s="15">
        <f>VLOOKUP($D44,[1]!IDMPOS[#Data],2,0)</f>
        <v>28190000</v>
      </c>
      <c r="K44" s="16">
        <v>19300000</v>
      </c>
      <c r="L44" s="17">
        <f t="shared" si="5"/>
        <v>-8890000</v>
      </c>
      <c r="M44" s="18" t="s">
        <v>37</v>
      </c>
      <c r="N44" s="18">
        <v>8853500</v>
      </c>
      <c r="O44" s="19" t="s">
        <v>38</v>
      </c>
      <c r="P44" s="20" t="s">
        <v>39</v>
      </c>
      <c r="Q44" s="15">
        <f>VLOOKUP($D44,[1]!IDMPOS[#Data],3,0)</f>
        <v>36295600</v>
      </c>
      <c r="R44" s="16">
        <v>36250000</v>
      </c>
      <c r="S44" s="17">
        <f t="shared" si="6"/>
        <v>-45600</v>
      </c>
      <c r="T44" s="18" t="s">
        <v>40</v>
      </c>
      <c r="U44" s="18"/>
      <c r="V44" s="19" t="s">
        <v>38</v>
      </c>
      <c r="W44" s="20" t="s">
        <v>39</v>
      </c>
      <c r="X44" s="15">
        <f>VLOOKUP($D44,[1]!IDMPOS[#Data],4,0)</f>
        <v>29214107</v>
      </c>
      <c r="Y44" s="16">
        <v>29200000</v>
      </c>
      <c r="Z44" s="17">
        <f t="shared" si="7"/>
        <v>-14107</v>
      </c>
      <c r="AA44" s="18" t="s">
        <v>40</v>
      </c>
      <c r="AB44" s="18"/>
      <c r="AC44" s="19" t="s">
        <v>38</v>
      </c>
      <c r="AD44" s="20" t="s">
        <v>39</v>
      </c>
      <c r="AE44" s="15">
        <f>VLOOKUP($D44,[1]!IDMPOS[#Data],5,0)</f>
        <v>24801800</v>
      </c>
      <c r="AF44" s="16">
        <v>14800000</v>
      </c>
      <c r="AG44" s="17">
        <f t="shared" si="8"/>
        <v>-10001800</v>
      </c>
      <c r="AH44" s="18" t="s">
        <v>24</v>
      </c>
      <c r="AI44" s="18" t="s">
        <v>81</v>
      </c>
      <c r="AJ44" s="19" t="s">
        <v>26</v>
      </c>
      <c r="AK44" s="20" t="s">
        <v>39</v>
      </c>
      <c r="AL44" s="15">
        <f>VLOOKUP($D44,[1]!IDMPOS[#Data],6,0)</f>
        <v>27899825</v>
      </c>
      <c r="AM44" s="16">
        <v>27900000</v>
      </c>
      <c r="AN44" s="17">
        <f t="shared" si="9"/>
        <v>175</v>
      </c>
      <c r="AO44" s="18"/>
      <c r="AP44" s="18"/>
      <c r="AQ44" s="19" t="s">
        <v>38</v>
      </c>
      <c r="AR44" s="20" t="s">
        <v>39</v>
      </c>
      <c r="AS44" s="15">
        <f>VLOOKUP($D44,[1]!IDMPOS[#Data],7,0)</f>
        <v>23256125</v>
      </c>
      <c r="AT44" s="16">
        <v>23250000</v>
      </c>
      <c r="AU44" s="17">
        <f t="shared" si="10"/>
        <v>-6125</v>
      </c>
      <c r="AV44" s="18" t="s">
        <v>40</v>
      </c>
      <c r="AW44" s="18"/>
      <c r="AX44" s="19" t="s">
        <v>26</v>
      </c>
      <c r="AY44" s="20" t="s">
        <v>39</v>
      </c>
      <c r="AZ44" s="15">
        <f>VLOOKUP($D44,[1]!IDMPOS[#Data],8,0)</f>
        <v>26703005</v>
      </c>
      <c r="BA44" s="16">
        <v>25750000</v>
      </c>
      <c r="BB44" s="16">
        <v>25750000</v>
      </c>
      <c r="BC44" s="16">
        <f t="shared" si="12"/>
        <v>0</v>
      </c>
      <c r="BD44" s="17">
        <f t="shared" si="11"/>
        <v>-953005</v>
      </c>
      <c r="BE44" s="18" t="s">
        <v>54</v>
      </c>
      <c r="BF44" s="18" t="s">
        <v>58</v>
      </c>
      <c r="BG44" s="19" t="s">
        <v>38</v>
      </c>
      <c r="BH44" s="20" t="s">
        <v>39</v>
      </c>
      <c r="BI44" s="1">
        <v>919000</v>
      </c>
    </row>
    <row r="45" spans="2:62" x14ac:dyDescent="0.3">
      <c r="B45" s="14">
        <v>95</v>
      </c>
      <c r="C45" s="14" t="s">
        <v>19</v>
      </c>
      <c r="D45" s="14" t="s">
        <v>183</v>
      </c>
      <c r="E45" s="14" t="s">
        <v>184</v>
      </c>
      <c r="F45" s="14" t="s">
        <v>22</v>
      </c>
      <c r="G45" s="14" t="s">
        <v>185</v>
      </c>
      <c r="H45" s="14"/>
      <c r="I45" s="14"/>
      <c r="J45" s="15">
        <f>VLOOKUP($D45,[1]!IDMPOS[#Data],2,0)</f>
        <v>25551275</v>
      </c>
      <c r="K45" s="16">
        <v>23550000</v>
      </c>
      <c r="L45" s="17">
        <f t="shared" si="5"/>
        <v>-2001275</v>
      </c>
      <c r="M45" s="18" t="s">
        <v>37</v>
      </c>
      <c r="N45" s="18">
        <v>2000000</v>
      </c>
      <c r="O45" s="19" t="s">
        <v>38</v>
      </c>
      <c r="P45" s="20" t="s">
        <v>39</v>
      </c>
      <c r="Q45" s="15">
        <f>VLOOKUP($D45,[1]!IDMPOS[#Data],3,0)</f>
        <v>42157800</v>
      </c>
      <c r="R45" s="16">
        <v>31150000</v>
      </c>
      <c r="S45" s="17">
        <f t="shared" si="6"/>
        <v>-11007800</v>
      </c>
      <c r="T45" s="18" t="s">
        <v>56</v>
      </c>
      <c r="U45" s="18">
        <v>10993500</v>
      </c>
      <c r="V45" s="19" t="s">
        <v>38</v>
      </c>
      <c r="W45" s="20" t="s">
        <v>39</v>
      </c>
      <c r="X45" s="15">
        <f>VLOOKUP($D45,[1]!IDMPOS[#Data],4,0)</f>
        <v>33860434</v>
      </c>
      <c r="Y45" s="16">
        <v>33850000</v>
      </c>
      <c r="Z45" s="17">
        <f t="shared" si="7"/>
        <v>-10434</v>
      </c>
      <c r="AA45" s="18" t="s">
        <v>40</v>
      </c>
      <c r="AB45" s="18"/>
      <c r="AC45" s="19" t="s">
        <v>38</v>
      </c>
      <c r="AD45" s="20" t="s">
        <v>39</v>
      </c>
      <c r="AE45" s="15">
        <f>VLOOKUP($D45,[1]!IDMPOS[#Data],5,0)</f>
        <v>16391250</v>
      </c>
      <c r="AF45" s="16">
        <v>16350000</v>
      </c>
      <c r="AG45" s="17">
        <f t="shared" si="8"/>
        <v>-41250</v>
      </c>
      <c r="AH45" s="18" t="s">
        <v>40</v>
      </c>
      <c r="AI45" s="18"/>
      <c r="AJ45" s="19" t="s">
        <v>26</v>
      </c>
      <c r="AK45" s="20" t="s">
        <v>39</v>
      </c>
      <c r="AL45" s="15">
        <f>VLOOKUP($D45,[1]!IDMPOS[#Data],6,0)</f>
        <v>32750575</v>
      </c>
      <c r="AM45" s="16">
        <v>32750000</v>
      </c>
      <c r="AN45" s="17">
        <f t="shared" si="9"/>
        <v>-575</v>
      </c>
      <c r="AO45" s="18"/>
      <c r="AP45" s="18"/>
      <c r="AQ45" s="19" t="s">
        <v>38</v>
      </c>
      <c r="AR45" s="20" t="s">
        <v>39</v>
      </c>
      <c r="AS45" s="15">
        <f>VLOOKUP($D45,[1]!IDMPOS[#Data],7,0)</f>
        <v>26395100</v>
      </c>
      <c r="AT45" s="16">
        <v>26350000</v>
      </c>
      <c r="AU45" s="17">
        <f t="shared" si="10"/>
        <v>-45100</v>
      </c>
      <c r="AV45" s="18" t="s">
        <v>40</v>
      </c>
      <c r="AW45" s="18"/>
      <c r="AX45" s="19" t="s">
        <v>26</v>
      </c>
      <c r="AY45" s="20" t="s">
        <v>39</v>
      </c>
      <c r="AZ45" s="15">
        <f>VLOOKUP($D45,[1]!IDMPOS[#Data],8,0)</f>
        <v>30909625</v>
      </c>
      <c r="BA45" s="16">
        <v>28700000</v>
      </c>
      <c r="BB45" s="16">
        <v>28700000</v>
      </c>
      <c r="BC45" s="16">
        <f t="shared" si="12"/>
        <v>0</v>
      </c>
      <c r="BD45" s="17">
        <f t="shared" si="11"/>
        <v>-2209625</v>
      </c>
      <c r="BE45" s="18" t="s">
        <v>54</v>
      </c>
      <c r="BF45" s="18" t="s">
        <v>186</v>
      </c>
      <c r="BG45" s="19" t="s">
        <v>38</v>
      </c>
      <c r="BH45" s="20" t="s">
        <v>39</v>
      </c>
      <c r="BI45" s="1">
        <v>2170000</v>
      </c>
    </row>
    <row r="46" spans="2:62" x14ac:dyDescent="0.3">
      <c r="B46" s="14">
        <v>6</v>
      </c>
      <c r="C46" s="14" t="s">
        <v>19</v>
      </c>
      <c r="D46" s="14" t="s">
        <v>187</v>
      </c>
      <c r="E46" s="14" t="s">
        <v>188</v>
      </c>
      <c r="F46" s="14" t="s">
        <v>22</v>
      </c>
      <c r="G46" s="14" t="s">
        <v>189</v>
      </c>
      <c r="H46" s="14"/>
      <c r="I46" s="14"/>
      <c r="J46" s="15">
        <f>VLOOKUP($D46,[1]!IDMPOS[#Data],2,0)</f>
        <v>52579225</v>
      </c>
      <c r="K46" s="16">
        <v>23800000</v>
      </c>
      <c r="L46" s="17">
        <f t="shared" si="5"/>
        <v>-28779225</v>
      </c>
      <c r="M46" s="18" t="s">
        <v>37</v>
      </c>
      <c r="N46" s="18">
        <v>28779000</v>
      </c>
      <c r="O46" s="19" t="s">
        <v>38</v>
      </c>
      <c r="P46" s="20" t="s">
        <v>39</v>
      </c>
      <c r="Q46" s="15">
        <f>VLOOKUP($D46,[1]!IDMPOS[#Data],3,0)</f>
        <v>74264150</v>
      </c>
      <c r="R46" s="16">
        <v>74250000</v>
      </c>
      <c r="S46" s="17">
        <f t="shared" si="6"/>
        <v>-14150</v>
      </c>
      <c r="T46" s="18" t="s">
        <v>40</v>
      </c>
      <c r="U46" s="18"/>
      <c r="V46" s="19" t="s">
        <v>38</v>
      </c>
      <c r="W46" s="20" t="s">
        <v>39</v>
      </c>
      <c r="X46" s="15">
        <f>VLOOKUP($D46,[1]!IDMPOS[#Data],4,0)</f>
        <v>38601600</v>
      </c>
      <c r="Y46" s="16">
        <v>38600000</v>
      </c>
      <c r="Z46" s="17">
        <f t="shared" si="7"/>
        <v>-1600</v>
      </c>
      <c r="AA46" s="18" t="s">
        <v>40</v>
      </c>
      <c r="AB46" s="18"/>
      <c r="AC46" s="19" t="s">
        <v>38</v>
      </c>
      <c r="AD46" s="20" t="s">
        <v>39</v>
      </c>
      <c r="AE46" s="15">
        <f>VLOOKUP($D46,[1]!IDMPOS[#Data],5,0)</f>
        <v>52083251</v>
      </c>
      <c r="AF46" s="16">
        <v>52050000</v>
      </c>
      <c r="AG46" s="17">
        <f t="shared" si="8"/>
        <v>-33251</v>
      </c>
      <c r="AH46" s="18" t="s">
        <v>40</v>
      </c>
      <c r="AI46" s="18"/>
      <c r="AJ46" s="19" t="s">
        <v>26</v>
      </c>
      <c r="AK46" s="20" t="s">
        <v>39</v>
      </c>
      <c r="AL46" s="15">
        <f>VLOOKUP($D46,[1]!IDMPOS[#Data],6,0)</f>
        <v>57961225</v>
      </c>
      <c r="AM46" s="16">
        <v>57950000</v>
      </c>
      <c r="AN46" s="17">
        <f t="shared" si="9"/>
        <v>-11225</v>
      </c>
      <c r="AO46" s="18" t="s">
        <v>40</v>
      </c>
      <c r="AP46" s="18"/>
      <c r="AQ46" s="19" t="s">
        <v>38</v>
      </c>
      <c r="AR46" s="20" t="s">
        <v>39</v>
      </c>
      <c r="AS46" s="15">
        <f>VLOOKUP($D46,[1]!IDMPOS[#Data],7,0)</f>
        <v>56528625</v>
      </c>
      <c r="AT46" s="16">
        <v>56500000</v>
      </c>
      <c r="AU46" s="17">
        <f t="shared" si="10"/>
        <v>-28625</v>
      </c>
      <c r="AV46" s="18" t="s">
        <v>40</v>
      </c>
      <c r="AW46" s="18"/>
      <c r="AX46" s="19" t="s">
        <v>26</v>
      </c>
      <c r="AY46" s="20" t="s">
        <v>39</v>
      </c>
      <c r="AZ46" s="15">
        <f>VLOOKUP($D46,[1]!IDMPOS[#Data],8,0)</f>
        <v>52142759</v>
      </c>
      <c r="BA46" s="16">
        <v>49250000</v>
      </c>
      <c r="BB46" s="16">
        <v>49250000</v>
      </c>
      <c r="BC46" s="16">
        <f t="shared" si="12"/>
        <v>0</v>
      </c>
      <c r="BD46" s="17">
        <f t="shared" si="11"/>
        <v>-2892759</v>
      </c>
      <c r="BE46" s="18" t="s">
        <v>54</v>
      </c>
      <c r="BF46" s="18" t="s">
        <v>58</v>
      </c>
      <c r="BG46" s="19" t="s">
        <v>38</v>
      </c>
      <c r="BH46" s="20" t="s">
        <v>39</v>
      </c>
      <c r="BI46" s="1">
        <v>2870700</v>
      </c>
    </row>
    <row r="47" spans="2:62" x14ac:dyDescent="0.3">
      <c r="B47" s="14">
        <v>39</v>
      </c>
      <c r="C47" s="23" t="s">
        <v>19</v>
      </c>
      <c r="D47" s="23" t="s">
        <v>190</v>
      </c>
      <c r="E47" s="23" t="s">
        <v>191</v>
      </c>
      <c r="F47" s="14" t="s">
        <v>22</v>
      </c>
      <c r="G47" s="23" t="s">
        <v>192</v>
      </c>
      <c r="H47" s="14"/>
      <c r="I47" s="23"/>
      <c r="J47" s="15">
        <f>VLOOKUP($D47,[1]!IDMPOS[#Data],2,0)</f>
        <v>35458700</v>
      </c>
      <c r="K47" s="16">
        <v>35450000</v>
      </c>
      <c r="L47" s="17">
        <f t="shared" si="5"/>
        <v>-8700</v>
      </c>
      <c r="M47" s="18" t="s">
        <v>40</v>
      </c>
      <c r="N47" s="18"/>
      <c r="O47" s="19" t="s">
        <v>38</v>
      </c>
      <c r="P47" s="20" t="s">
        <v>39</v>
      </c>
      <c r="Q47" s="15">
        <f>VLOOKUP($D47,[1]!IDMPOS[#Data],3,0)</f>
        <v>45757800</v>
      </c>
      <c r="R47" s="16">
        <v>37200000</v>
      </c>
      <c r="S47" s="17">
        <f t="shared" si="6"/>
        <v>-8557800</v>
      </c>
      <c r="T47" s="18" t="s">
        <v>56</v>
      </c>
      <c r="U47" s="18">
        <v>8546800</v>
      </c>
      <c r="V47" s="19" t="s">
        <v>38</v>
      </c>
      <c r="W47" s="20" t="s">
        <v>39</v>
      </c>
      <c r="X47" s="15">
        <f>VLOOKUP($D47,[1]!IDMPOS[#Data],4,0)</f>
        <v>41262500</v>
      </c>
      <c r="Y47" s="16">
        <v>41250000</v>
      </c>
      <c r="Z47" s="17">
        <f t="shared" si="7"/>
        <v>-12500</v>
      </c>
      <c r="AA47" s="18" t="s">
        <v>40</v>
      </c>
      <c r="AB47" s="18"/>
      <c r="AC47" s="19" t="s">
        <v>38</v>
      </c>
      <c r="AD47" s="20" t="s">
        <v>39</v>
      </c>
      <c r="AE47" s="15">
        <f>VLOOKUP($D47,[1]!IDMPOS[#Data],5,0)</f>
        <v>39925675</v>
      </c>
      <c r="AF47" s="16">
        <v>39900000</v>
      </c>
      <c r="AG47" s="17">
        <f t="shared" si="8"/>
        <v>-25675</v>
      </c>
      <c r="AH47" s="18" t="s">
        <v>40</v>
      </c>
      <c r="AI47" s="18"/>
      <c r="AJ47" s="19" t="s">
        <v>26</v>
      </c>
      <c r="AK47" s="20" t="s">
        <v>39</v>
      </c>
      <c r="AL47" s="15">
        <f>VLOOKUP($D47,[1]!IDMPOS[#Data],6,0)</f>
        <v>31451500</v>
      </c>
      <c r="AM47" s="16">
        <v>31450000</v>
      </c>
      <c r="AN47" s="17">
        <f t="shared" si="9"/>
        <v>-1500</v>
      </c>
      <c r="AO47" s="18" t="s">
        <v>40</v>
      </c>
      <c r="AP47" s="18"/>
      <c r="AQ47" s="19" t="s">
        <v>38</v>
      </c>
      <c r="AR47" s="20" t="s">
        <v>39</v>
      </c>
      <c r="AS47" s="15">
        <f>VLOOKUP($D47,[1]!IDMPOS[#Data],7,0)</f>
        <v>42191950</v>
      </c>
      <c r="AT47" s="16">
        <v>42150000</v>
      </c>
      <c r="AU47" s="17">
        <f t="shared" si="10"/>
        <v>-41950</v>
      </c>
      <c r="AV47" s="18" t="s">
        <v>40</v>
      </c>
      <c r="AW47" s="18"/>
      <c r="AX47" s="19" t="s">
        <v>26</v>
      </c>
      <c r="AY47" s="20" t="s">
        <v>39</v>
      </c>
      <c r="AZ47" s="15">
        <f>VLOOKUP($D47,[1]!IDMPOS[#Data],8,0)</f>
        <v>22010200</v>
      </c>
      <c r="BA47" s="16">
        <v>22000000</v>
      </c>
      <c r="BB47" s="16">
        <v>22000000</v>
      </c>
      <c r="BC47" s="16">
        <f t="shared" si="12"/>
        <v>0</v>
      </c>
      <c r="BD47" s="17">
        <f t="shared" si="11"/>
        <v>-10200</v>
      </c>
      <c r="BE47" s="18" t="s">
        <v>40</v>
      </c>
      <c r="BF47" s="18"/>
      <c r="BG47" s="19" t="s">
        <v>38</v>
      </c>
      <c r="BH47" s="20" t="s">
        <v>39</v>
      </c>
      <c r="BJ47" s="1">
        <v>13000</v>
      </c>
    </row>
    <row r="48" spans="2:62" x14ac:dyDescent="0.3">
      <c r="B48" s="14">
        <v>81</v>
      </c>
      <c r="C48" s="14" t="s">
        <v>19</v>
      </c>
      <c r="D48" s="14" t="s">
        <v>193</v>
      </c>
      <c r="E48" s="14" t="s">
        <v>194</v>
      </c>
      <c r="F48" s="14" t="s">
        <v>22</v>
      </c>
      <c r="G48" s="21" t="s">
        <v>195</v>
      </c>
      <c r="H48" s="14"/>
      <c r="I48" s="14"/>
      <c r="J48" s="15">
        <f>VLOOKUP($D48,[1]!IDMPOS[#Data],2,0)</f>
        <v>29329300</v>
      </c>
      <c r="K48" s="16">
        <v>19600000</v>
      </c>
      <c r="L48" s="17">
        <f t="shared" si="5"/>
        <v>-9729300</v>
      </c>
      <c r="M48" s="18" t="s">
        <v>37</v>
      </c>
      <c r="N48" s="18">
        <v>9720000</v>
      </c>
      <c r="O48" s="19" t="s">
        <v>38</v>
      </c>
      <c r="P48" s="20" t="s">
        <v>39</v>
      </c>
      <c r="Q48" s="15">
        <f>VLOOKUP($D48,[1]!IDMPOS[#Data],3,0)</f>
        <v>32726300</v>
      </c>
      <c r="R48" s="16">
        <v>33300000</v>
      </c>
      <c r="S48" s="17">
        <f t="shared" si="6"/>
        <v>573700</v>
      </c>
      <c r="T48" s="18" t="s">
        <v>67</v>
      </c>
      <c r="U48" s="18" t="s">
        <v>94</v>
      </c>
      <c r="V48" s="19" t="s">
        <v>38</v>
      </c>
      <c r="W48" s="20" t="s">
        <v>39</v>
      </c>
      <c r="X48" s="15">
        <f>VLOOKUP($D48,[1]!IDMPOS[#Data],4,0)</f>
        <v>38248300</v>
      </c>
      <c r="Y48" s="16">
        <v>38200000</v>
      </c>
      <c r="Z48" s="17">
        <f t="shared" si="7"/>
        <v>-48300</v>
      </c>
      <c r="AA48" s="18" t="s">
        <v>40</v>
      </c>
      <c r="AB48" s="18"/>
      <c r="AC48" s="19" t="s">
        <v>38</v>
      </c>
      <c r="AD48" s="20" t="s">
        <v>39</v>
      </c>
      <c r="AE48" s="15">
        <f>VLOOKUP($D48,[1]!IDMPOS[#Data],5,0)</f>
        <v>31354025</v>
      </c>
      <c r="AF48" s="16">
        <v>31350000</v>
      </c>
      <c r="AG48" s="17">
        <f t="shared" si="8"/>
        <v>-4025</v>
      </c>
      <c r="AH48" s="18" t="s">
        <v>40</v>
      </c>
      <c r="AI48" s="18"/>
      <c r="AJ48" s="19" t="s">
        <v>26</v>
      </c>
      <c r="AK48" s="20" t="s">
        <v>39</v>
      </c>
      <c r="AL48" s="15">
        <f>VLOOKUP($D48,[1]!IDMPOS[#Data],6,0)</f>
        <v>29153500</v>
      </c>
      <c r="AM48" s="16">
        <v>29150000</v>
      </c>
      <c r="AN48" s="17">
        <f t="shared" si="9"/>
        <v>-3500</v>
      </c>
      <c r="AO48" s="18" t="s">
        <v>40</v>
      </c>
      <c r="AP48" s="18"/>
      <c r="AQ48" s="19" t="s">
        <v>38</v>
      </c>
      <c r="AR48" s="20" t="s">
        <v>39</v>
      </c>
      <c r="AS48" s="15">
        <f>VLOOKUP($D48,[1]!IDMPOS[#Data],7,0)</f>
        <v>29087500</v>
      </c>
      <c r="AT48" s="16">
        <v>29000000</v>
      </c>
      <c r="AU48" s="17">
        <f t="shared" si="10"/>
        <v>-87500</v>
      </c>
      <c r="AV48" s="18" t="s">
        <v>54</v>
      </c>
      <c r="AW48" s="18" t="s">
        <v>58</v>
      </c>
      <c r="AX48" s="19" t="s">
        <v>26</v>
      </c>
      <c r="AY48" s="20" t="s">
        <v>39</v>
      </c>
      <c r="AZ48" s="15">
        <f>VLOOKUP($D48,[1]!IDMPOS[#Data],8,0)</f>
        <v>21088900</v>
      </c>
      <c r="BA48" s="16">
        <v>21600000</v>
      </c>
      <c r="BB48" s="16">
        <v>21600000</v>
      </c>
      <c r="BC48" s="16">
        <f t="shared" si="12"/>
        <v>0</v>
      </c>
      <c r="BD48" s="17">
        <f t="shared" si="11"/>
        <v>511100</v>
      </c>
      <c r="BE48" s="18" t="s">
        <v>67</v>
      </c>
      <c r="BF48" s="18"/>
      <c r="BG48" s="19" t="s">
        <v>38</v>
      </c>
      <c r="BH48" s="20" t="s">
        <v>39</v>
      </c>
      <c r="BJ48" s="1">
        <v>542861</v>
      </c>
    </row>
    <row r="49" spans="1:62" x14ac:dyDescent="0.3">
      <c r="B49" s="14">
        <v>57</v>
      </c>
      <c r="C49" s="14" t="s">
        <v>19</v>
      </c>
      <c r="D49" s="14" t="s">
        <v>196</v>
      </c>
      <c r="E49" s="14" t="s">
        <v>197</v>
      </c>
      <c r="F49" s="14" t="s">
        <v>22</v>
      </c>
      <c r="G49" s="14" t="s">
        <v>198</v>
      </c>
      <c r="H49" s="14"/>
      <c r="I49" s="14"/>
      <c r="J49" s="15">
        <f>VLOOKUP($D49,[1]!IDMPOS[#Data],2,0)</f>
        <v>25906517</v>
      </c>
      <c r="K49" s="16">
        <v>25900000</v>
      </c>
      <c r="L49" s="17">
        <f t="shared" si="5"/>
        <v>-6517</v>
      </c>
      <c r="M49" s="18" t="s">
        <v>40</v>
      </c>
      <c r="N49" s="18"/>
      <c r="O49" s="19" t="s">
        <v>38</v>
      </c>
      <c r="P49" s="20" t="s">
        <v>39</v>
      </c>
      <c r="Q49" s="15">
        <f>VLOOKUP($D49,[1]!IDMPOS[#Data],3,0)</f>
        <v>27285600</v>
      </c>
      <c r="R49" s="16">
        <v>15600000</v>
      </c>
      <c r="S49" s="17">
        <f t="shared" si="6"/>
        <v>-11685600</v>
      </c>
      <c r="T49" s="18" t="s">
        <v>56</v>
      </c>
      <c r="U49" s="18">
        <v>11653000</v>
      </c>
      <c r="V49" s="19" t="s">
        <v>38</v>
      </c>
      <c r="W49" s="20" t="s">
        <v>39</v>
      </c>
      <c r="X49" s="15">
        <f>VLOOKUP($D49,[1]!IDMPOS[#Data],4,0)</f>
        <v>34934136</v>
      </c>
      <c r="Y49" s="16">
        <v>34700000</v>
      </c>
      <c r="Z49" s="17">
        <f t="shared" si="7"/>
        <v>-234136</v>
      </c>
      <c r="AA49" s="18" t="s">
        <v>54</v>
      </c>
      <c r="AB49" s="18" t="s">
        <v>199</v>
      </c>
      <c r="AC49" s="19" t="s">
        <v>38</v>
      </c>
      <c r="AD49" s="20" t="s">
        <v>39</v>
      </c>
      <c r="AE49" s="15">
        <f>VLOOKUP($D49,[1]!IDMPOS[#Data],5,0)</f>
        <v>25116125</v>
      </c>
      <c r="AF49" s="16">
        <v>25100000</v>
      </c>
      <c r="AG49" s="17">
        <f t="shared" si="8"/>
        <v>-16125</v>
      </c>
      <c r="AH49" s="18" t="s">
        <v>40</v>
      </c>
      <c r="AI49" s="18"/>
      <c r="AJ49" s="19" t="s">
        <v>26</v>
      </c>
      <c r="AK49" s="20" t="s">
        <v>39</v>
      </c>
      <c r="AL49" s="15">
        <f>VLOOKUP($D49,[1]!IDMPOS[#Data],6,0)</f>
        <v>45839408</v>
      </c>
      <c r="AM49" s="16">
        <v>45800000</v>
      </c>
      <c r="AN49" s="17">
        <f t="shared" si="9"/>
        <v>-39408</v>
      </c>
      <c r="AO49" s="18" t="s">
        <v>40</v>
      </c>
      <c r="AP49" s="18"/>
      <c r="AQ49" s="19" t="s">
        <v>38</v>
      </c>
      <c r="AR49" s="20" t="s">
        <v>39</v>
      </c>
      <c r="AS49" s="15">
        <f>VLOOKUP($D49,[1]!IDMPOS[#Data],7,0)</f>
        <v>23045700</v>
      </c>
      <c r="AT49" s="16">
        <v>23000000</v>
      </c>
      <c r="AU49" s="17">
        <f t="shared" si="10"/>
        <v>-45700</v>
      </c>
      <c r="AV49" s="18" t="s">
        <v>40</v>
      </c>
      <c r="AW49" s="18"/>
      <c r="AX49" s="19" t="s">
        <v>26</v>
      </c>
      <c r="AY49" s="20" t="s">
        <v>39</v>
      </c>
      <c r="AZ49" s="15">
        <f>VLOOKUP($D49,[1]!IDMPOS[#Data],8,0)</f>
        <v>25278225</v>
      </c>
      <c r="BA49" s="16">
        <v>26200000</v>
      </c>
      <c r="BB49" s="16">
        <v>26200000</v>
      </c>
      <c r="BC49" s="16">
        <f t="shared" si="12"/>
        <v>0</v>
      </c>
      <c r="BD49" s="17">
        <f t="shared" si="11"/>
        <v>921775</v>
      </c>
      <c r="BE49" s="18" t="s">
        <v>67</v>
      </c>
      <c r="BF49" s="18"/>
      <c r="BG49" s="19" t="s">
        <v>38</v>
      </c>
      <c r="BH49" s="20" t="s">
        <v>39</v>
      </c>
      <c r="BJ49" s="1">
        <v>965200</v>
      </c>
    </row>
    <row r="50" spans="1:62" x14ac:dyDescent="0.3">
      <c r="B50" s="14">
        <v>43</v>
      </c>
      <c r="C50" s="14" t="s">
        <v>19</v>
      </c>
      <c r="D50" s="14" t="s">
        <v>200</v>
      </c>
      <c r="E50" s="14" t="s">
        <v>201</v>
      </c>
      <c r="F50" s="14" t="s">
        <v>22</v>
      </c>
      <c r="G50" s="14" t="s">
        <v>202</v>
      </c>
      <c r="H50" s="14"/>
      <c r="I50" s="14" t="s">
        <v>203</v>
      </c>
      <c r="J50" s="15">
        <f>VLOOKUP($D50,[1]!IDMPOS[#Data],2,0)</f>
        <v>37700785</v>
      </c>
      <c r="K50" s="16">
        <v>27800000</v>
      </c>
      <c r="L50" s="17">
        <f t="shared" si="5"/>
        <v>-9900785</v>
      </c>
      <c r="M50" s="18" t="s">
        <v>37</v>
      </c>
      <c r="N50" s="18">
        <v>9898500</v>
      </c>
      <c r="O50" s="19" t="s">
        <v>38</v>
      </c>
      <c r="P50" s="20" t="s">
        <v>39</v>
      </c>
      <c r="Q50" s="15">
        <f>VLOOKUP($D50,[1]!IDMPOS[#Data],3,0)</f>
        <v>30979975</v>
      </c>
      <c r="R50" s="16">
        <v>30950000</v>
      </c>
      <c r="S50" s="17">
        <f t="shared" si="6"/>
        <v>-29975</v>
      </c>
      <c r="T50" s="18" t="s">
        <v>40</v>
      </c>
      <c r="U50" s="18"/>
      <c r="V50" s="19" t="s">
        <v>38</v>
      </c>
      <c r="W50" s="20" t="s">
        <v>39</v>
      </c>
      <c r="X50" s="15">
        <f>VLOOKUP($D50,[1]!IDMPOS[#Data],4,0)</f>
        <v>33130569</v>
      </c>
      <c r="Y50" s="16">
        <v>33100000</v>
      </c>
      <c r="Z50" s="17">
        <f t="shared" si="7"/>
        <v>-30569</v>
      </c>
      <c r="AA50" s="18" t="s">
        <v>40</v>
      </c>
      <c r="AB50" s="18"/>
      <c r="AC50" s="19" t="s">
        <v>38</v>
      </c>
      <c r="AD50" s="20" t="s">
        <v>39</v>
      </c>
      <c r="AE50" s="15">
        <f>VLOOKUP($D50,[1]!IDMPOS[#Data],5,0)</f>
        <v>38786200</v>
      </c>
      <c r="AF50" s="16">
        <v>38750000</v>
      </c>
      <c r="AG50" s="17">
        <f t="shared" si="8"/>
        <v>-36200</v>
      </c>
      <c r="AH50" s="18" t="s">
        <v>40</v>
      </c>
      <c r="AI50" s="18"/>
      <c r="AJ50" s="19" t="s">
        <v>26</v>
      </c>
      <c r="AK50" s="20" t="s">
        <v>39</v>
      </c>
      <c r="AL50" s="15">
        <f>VLOOKUP($D50,[1]!IDMPOS[#Data],6,0)</f>
        <v>53905919</v>
      </c>
      <c r="AM50" s="16">
        <v>53900000</v>
      </c>
      <c r="AN50" s="17">
        <f t="shared" si="9"/>
        <v>-5919</v>
      </c>
      <c r="AO50" s="18" t="s">
        <v>40</v>
      </c>
      <c r="AP50" s="18"/>
      <c r="AQ50" s="19" t="s">
        <v>38</v>
      </c>
      <c r="AR50" s="20" t="s">
        <v>39</v>
      </c>
      <c r="AS50" s="15">
        <f>VLOOKUP($D50,[1]!IDMPOS[#Data],7,0)</f>
        <v>32950675</v>
      </c>
      <c r="AT50" s="16">
        <v>32950000</v>
      </c>
      <c r="AU50" s="17">
        <f t="shared" si="10"/>
        <v>-675</v>
      </c>
      <c r="AV50" s="18"/>
      <c r="AW50" s="18"/>
      <c r="AX50" s="19" t="s">
        <v>26</v>
      </c>
      <c r="AY50" s="20" t="s">
        <v>39</v>
      </c>
      <c r="AZ50" s="15">
        <f>VLOOKUP($D50,[1]!IDMPOS[#Data],8,0)</f>
        <v>26199230</v>
      </c>
      <c r="BA50" s="16">
        <v>26150000</v>
      </c>
      <c r="BB50" s="16">
        <v>26150000</v>
      </c>
      <c r="BC50" s="16">
        <f t="shared" si="12"/>
        <v>0</v>
      </c>
      <c r="BD50" s="17">
        <f t="shared" si="11"/>
        <v>-49230</v>
      </c>
      <c r="BE50" s="18" t="s">
        <v>40</v>
      </c>
      <c r="BF50" s="18"/>
      <c r="BG50" s="19" t="s">
        <v>38</v>
      </c>
      <c r="BH50" s="20" t="s">
        <v>39</v>
      </c>
    </row>
    <row r="51" spans="1:62" x14ac:dyDescent="0.3">
      <c r="B51" s="14">
        <v>118</v>
      </c>
      <c r="C51" s="14" t="s">
        <v>19</v>
      </c>
      <c r="D51" s="14" t="s">
        <v>204</v>
      </c>
      <c r="E51" s="14" t="s">
        <v>205</v>
      </c>
      <c r="F51" s="14" t="s">
        <v>22</v>
      </c>
      <c r="G51" s="21" t="s">
        <v>206</v>
      </c>
      <c r="H51" s="14"/>
      <c r="I51" s="14">
        <v>4373107941</v>
      </c>
      <c r="J51" s="15">
        <f>VLOOKUP($D51,[1]!IDMPOS[#Data],2,0)</f>
        <v>20152500</v>
      </c>
      <c r="K51" s="16">
        <v>14350000</v>
      </c>
      <c r="L51" s="17">
        <f t="shared" si="5"/>
        <v>-5802500</v>
      </c>
      <c r="M51" s="18" t="s">
        <v>37</v>
      </c>
      <c r="N51" s="18">
        <v>5763000</v>
      </c>
      <c r="O51" s="19" t="s">
        <v>38</v>
      </c>
      <c r="P51" s="20" t="s">
        <v>39</v>
      </c>
      <c r="Q51" s="15">
        <f>VLOOKUP($D51,[1]!IDMPOS[#Data],3,0)</f>
        <v>28745567</v>
      </c>
      <c r="R51" s="16">
        <v>28700000</v>
      </c>
      <c r="S51" s="17">
        <f t="shared" si="6"/>
        <v>-45567</v>
      </c>
      <c r="T51" s="18" t="s">
        <v>40</v>
      </c>
      <c r="U51" s="18"/>
      <c r="V51" s="19" t="s">
        <v>38</v>
      </c>
      <c r="W51" s="20" t="s">
        <v>39</v>
      </c>
      <c r="X51" s="15">
        <f>VLOOKUP($D51,[1]!IDMPOS[#Data],4,0)</f>
        <v>14466175</v>
      </c>
      <c r="Y51" s="16">
        <v>14450000</v>
      </c>
      <c r="Z51" s="17">
        <f t="shared" si="7"/>
        <v>-16175</v>
      </c>
      <c r="AA51" s="18" t="s">
        <v>40</v>
      </c>
      <c r="AB51" s="18"/>
      <c r="AC51" s="19" t="s">
        <v>38</v>
      </c>
      <c r="AD51" s="20" t="s">
        <v>39</v>
      </c>
      <c r="AE51" s="15">
        <f>VLOOKUP($D51,[1]!IDMPOS[#Data],5,0)</f>
        <v>11294931</v>
      </c>
      <c r="AF51" s="16">
        <v>11150000</v>
      </c>
      <c r="AG51" s="17">
        <f t="shared" si="8"/>
        <v>-144931</v>
      </c>
      <c r="AH51" s="18" t="s">
        <v>37</v>
      </c>
      <c r="AI51" s="18">
        <v>101280</v>
      </c>
      <c r="AJ51" s="19" t="s">
        <v>26</v>
      </c>
      <c r="AK51" s="20" t="s">
        <v>39</v>
      </c>
      <c r="AL51" s="15">
        <f>VLOOKUP($D51,[1]!IDMPOS[#Data],6,0)</f>
        <v>32296275</v>
      </c>
      <c r="AM51" s="16">
        <v>32250000</v>
      </c>
      <c r="AN51" s="17">
        <f t="shared" si="9"/>
        <v>-46275</v>
      </c>
      <c r="AO51" s="18" t="s">
        <v>40</v>
      </c>
      <c r="AP51" s="18"/>
      <c r="AQ51" s="19" t="s">
        <v>38</v>
      </c>
      <c r="AR51" s="20" t="s">
        <v>39</v>
      </c>
      <c r="AS51" s="15">
        <f>VLOOKUP($D51,[1]!IDMPOS[#Data],7,0)</f>
        <v>26766840</v>
      </c>
      <c r="AT51" s="16">
        <v>26750000</v>
      </c>
      <c r="AU51" s="17">
        <f t="shared" si="10"/>
        <v>-16840</v>
      </c>
      <c r="AV51" s="18" t="s">
        <v>40</v>
      </c>
      <c r="AW51" s="18"/>
      <c r="AX51" s="19" t="s">
        <v>26</v>
      </c>
      <c r="AY51" s="20" t="s">
        <v>39</v>
      </c>
      <c r="AZ51" s="15">
        <f>VLOOKUP($D51,[1]!IDMPOS[#Data],8,0)</f>
        <v>17449182</v>
      </c>
      <c r="BA51" s="16">
        <v>17400000</v>
      </c>
      <c r="BB51" s="16">
        <v>17400000</v>
      </c>
      <c r="BC51" s="16">
        <f t="shared" si="12"/>
        <v>0</v>
      </c>
      <c r="BD51" s="17">
        <f t="shared" si="11"/>
        <v>-49182</v>
      </c>
      <c r="BE51" s="18" t="s">
        <v>40</v>
      </c>
      <c r="BF51" s="18"/>
      <c r="BG51" s="19" t="s">
        <v>38</v>
      </c>
      <c r="BH51" s="20" t="s">
        <v>39</v>
      </c>
    </row>
    <row r="52" spans="1:62" x14ac:dyDescent="0.3">
      <c r="B52" s="14">
        <v>52</v>
      </c>
      <c r="C52" s="14" t="s">
        <v>19</v>
      </c>
      <c r="D52" s="14" t="s">
        <v>207</v>
      </c>
      <c r="E52" s="14" t="s">
        <v>208</v>
      </c>
      <c r="F52" s="14" t="s">
        <v>22</v>
      </c>
      <c r="G52" s="21" t="s">
        <v>209</v>
      </c>
      <c r="H52" s="14"/>
      <c r="I52" s="14"/>
      <c r="J52" s="15">
        <f>VLOOKUP($D52,[1]!IDMPOS[#Data],2,0)</f>
        <v>64418950</v>
      </c>
      <c r="K52" s="16">
        <v>28900000</v>
      </c>
      <c r="L52" s="17">
        <f t="shared" si="5"/>
        <v>-35518950</v>
      </c>
      <c r="M52" s="18" t="s">
        <v>37</v>
      </c>
      <c r="N52" s="18">
        <v>35518950</v>
      </c>
      <c r="O52" s="19" t="s">
        <v>38</v>
      </c>
      <c r="P52" s="20" t="s">
        <v>39</v>
      </c>
      <c r="Q52" s="15">
        <f>VLOOKUP($D52,[1]!IDMPOS[#Data],3,0)</f>
        <v>33835025</v>
      </c>
      <c r="R52" s="16">
        <v>33800000</v>
      </c>
      <c r="S52" s="17">
        <f t="shared" si="6"/>
        <v>-35025</v>
      </c>
      <c r="T52" s="18" t="s">
        <v>40</v>
      </c>
      <c r="U52" s="18"/>
      <c r="V52" s="19" t="s">
        <v>38</v>
      </c>
      <c r="W52" s="20" t="s">
        <v>39</v>
      </c>
      <c r="X52" s="15">
        <f>VLOOKUP($D52,[1]!IDMPOS[#Data],4,0)</f>
        <v>37498525</v>
      </c>
      <c r="Y52" s="16">
        <v>39550000</v>
      </c>
      <c r="Z52" s="17">
        <f t="shared" si="7"/>
        <v>2051475</v>
      </c>
      <c r="AA52" s="18"/>
      <c r="AB52" s="18" t="s">
        <v>94</v>
      </c>
      <c r="AC52" s="19" t="s">
        <v>38</v>
      </c>
      <c r="AD52" s="20" t="s">
        <v>39</v>
      </c>
      <c r="AE52" s="15">
        <f>VLOOKUP($D52,[1]!IDMPOS[#Data],5,0)</f>
        <v>40376600</v>
      </c>
      <c r="AF52" s="16">
        <v>43350000</v>
      </c>
      <c r="AG52" s="17">
        <f t="shared" si="8"/>
        <v>2973400</v>
      </c>
      <c r="AH52" s="18" t="s">
        <v>54</v>
      </c>
      <c r="AI52" s="18" t="s">
        <v>210</v>
      </c>
      <c r="AJ52" s="19" t="s">
        <v>26</v>
      </c>
      <c r="AK52" s="20" t="s">
        <v>39</v>
      </c>
      <c r="AL52" s="15">
        <f>VLOOKUP($D52,[1]!IDMPOS[#Data],6,0)</f>
        <v>47068000</v>
      </c>
      <c r="AM52" s="16">
        <v>41250000</v>
      </c>
      <c r="AN52" s="17">
        <f t="shared" si="9"/>
        <v>-5818000</v>
      </c>
      <c r="AO52" s="18" t="s">
        <v>40</v>
      </c>
      <c r="AP52" s="18" t="s">
        <v>211</v>
      </c>
      <c r="AQ52" s="19" t="s">
        <v>38</v>
      </c>
      <c r="AR52" s="20" t="s">
        <v>39</v>
      </c>
      <c r="AS52" s="15">
        <f>VLOOKUP($D52,[1]!IDMPOS[#Data],7,0)</f>
        <v>37785150</v>
      </c>
      <c r="AT52" s="16">
        <v>37750000</v>
      </c>
      <c r="AU52" s="17">
        <f t="shared" si="10"/>
        <v>-35150</v>
      </c>
      <c r="AV52" s="18" t="s">
        <v>40</v>
      </c>
      <c r="AW52" s="18"/>
      <c r="AX52" s="19" t="s">
        <v>26</v>
      </c>
      <c r="AY52" s="20" t="s">
        <v>39</v>
      </c>
      <c r="AZ52" s="15">
        <f>VLOOKUP($D52,[1]!IDMPOS[#Data],8,0)</f>
        <v>19948650</v>
      </c>
      <c r="BA52" s="16">
        <v>19900000</v>
      </c>
      <c r="BB52" s="16">
        <v>19900000</v>
      </c>
      <c r="BC52" s="16">
        <f t="shared" si="12"/>
        <v>0</v>
      </c>
      <c r="BD52" s="17">
        <f t="shared" si="11"/>
        <v>-48650</v>
      </c>
      <c r="BE52" s="18" t="s">
        <v>40</v>
      </c>
      <c r="BF52" s="18"/>
      <c r="BG52" s="19" t="s">
        <v>38</v>
      </c>
      <c r="BH52" s="20" t="s">
        <v>39</v>
      </c>
    </row>
    <row r="53" spans="1:62" x14ac:dyDescent="0.3">
      <c r="B53" s="14">
        <v>102</v>
      </c>
      <c r="C53" s="14" t="s">
        <v>19</v>
      </c>
      <c r="D53" s="14" t="s">
        <v>212</v>
      </c>
      <c r="E53" s="14" t="s">
        <v>213</v>
      </c>
      <c r="F53" s="14" t="s">
        <v>22</v>
      </c>
      <c r="G53" s="14" t="s">
        <v>214</v>
      </c>
      <c r="H53" s="14"/>
      <c r="I53" s="14"/>
      <c r="J53" s="15">
        <f>VLOOKUP($D53,[1]!IDMPOS[#Data],2,0)</f>
        <v>39532800</v>
      </c>
      <c r="K53" s="16">
        <v>28750000</v>
      </c>
      <c r="L53" s="17">
        <f t="shared" si="5"/>
        <v>-10782800</v>
      </c>
      <c r="M53" s="18" t="s">
        <v>37</v>
      </c>
      <c r="N53" s="18">
        <v>10738200</v>
      </c>
      <c r="O53" s="19" t="s">
        <v>38</v>
      </c>
      <c r="P53" s="20" t="s">
        <v>39</v>
      </c>
      <c r="Q53" s="15">
        <f>VLOOKUP($D53,[1]!IDMPOS[#Data],3,0)</f>
        <v>34798100</v>
      </c>
      <c r="R53" s="16">
        <v>34750000</v>
      </c>
      <c r="S53" s="17">
        <f t="shared" si="6"/>
        <v>-48100</v>
      </c>
      <c r="T53" s="18" t="s">
        <v>40</v>
      </c>
      <c r="U53" s="18"/>
      <c r="V53" s="19" t="s">
        <v>38</v>
      </c>
      <c r="W53" s="20" t="s">
        <v>39</v>
      </c>
      <c r="X53" s="15">
        <f>VLOOKUP($D53,[1]!IDMPOS[#Data],4,0)</f>
        <v>45176700</v>
      </c>
      <c r="Y53" s="16">
        <v>45150000</v>
      </c>
      <c r="Z53" s="17">
        <f t="shared" si="7"/>
        <v>-26700</v>
      </c>
      <c r="AA53" s="18" t="s">
        <v>40</v>
      </c>
      <c r="AB53" s="18"/>
      <c r="AC53" s="19" t="s">
        <v>38</v>
      </c>
      <c r="AD53" s="20" t="s">
        <v>39</v>
      </c>
      <c r="AE53" s="15">
        <f>VLOOKUP($D53,[1]!IDMPOS[#Data],5,0)</f>
        <v>49222300</v>
      </c>
      <c r="AF53" s="16">
        <v>49200000</v>
      </c>
      <c r="AG53" s="17">
        <f t="shared" si="8"/>
        <v>-22300</v>
      </c>
      <c r="AH53" s="18" t="s">
        <v>40</v>
      </c>
      <c r="AI53" s="18"/>
      <c r="AJ53" s="19" t="s">
        <v>26</v>
      </c>
      <c r="AK53" s="20" t="s">
        <v>39</v>
      </c>
      <c r="AL53" s="15">
        <f>VLOOKUP($D53,[1]!IDMPOS[#Data],6,0)</f>
        <v>51831100</v>
      </c>
      <c r="AM53" s="16">
        <v>51800000</v>
      </c>
      <c r="AN53" s="17">
        <f t="shared" si="9"/>
        <v>-31100</v>
      </c>
      <c r="AO53" s="18" t="s">
        <v>40</v>
      </c>
      <c r="AP53" s="18"/>
      <c r="AQ53" s="19" t="s">
        <v>38</v>
      </c>
      <c r="AR53" s="20" t="s">
        <v>39</v>
      </c>
      <c r="AS53" s="15">
        <f>VLOOKUP($D53,[1]!IDMPOS[#Data],7,0)</f>
        <v>27886325</v>
      </c>
      <c r="AT53" s="16">
        <v>27800000</v>
      </c>
      <c r="AU53" s="17">
        <f t="shared" si="10"/>
        <v>-86325</v>
      </c>
      <c r="AV53" s="18" t="s">
        <v>54</v>
      </c>
      <c r="AW53" s="18" t="s">
        <v>121</v>
      </c>
      <c r="AX53" s="19" t="s">
        <v>26</v>
      </c>
      <c r="AY53" s="20" t="s">
        <v>39</v>
      </c>
      <c r="AZ53" s="15">
        <f>VLOOKUP($D53,[1]!IDMPOS[#Data],8,0)</f>
        <v>30798604</v>
      </c>
      <c r="BA53" s="16">
        <v>30750000</v>
      </c>
      <c r="BB53" s="16">
        <v>30750000</v>
      </c>
      <c r="BC53" s="16">
        <f t="shared" si="12"/>
        <v>0</v>
      </c>
      <c r="BD53" s="17">
        <f t="shared" si="11"/>
        <v>-48604</v>
      </c>
      <c r="BE53" s="18" t="s">
        <v>40</v>
      </c>
      <c r="BF53" s="18"/>
      <c r="BG53" s="19" t="s">
        <v>38</v>
      </c>
      <c r="BH53" s="20" t="s">
        <v>39</v>
      </c>
    </row>
    <row r="54" spans="1:62" x14ac:dyDescent="0.3">
      <c r="A54" s="22"/>
      <c r="B54" s="14">
        <v>84</v>
      </c>
      <c r="C54" s="14" t="s">
        <v>19</v>
      </c>
      <c r="D54" s="14" t="s">
        <v>215</v>
      </c>
      <c r="E54" s="14" t="s">
        <v>216</v>
      </c>
      <c r="F54" s="14" t="s">
        <v>22</v>
      </c>
      <c r="G54" s="21" t="s">
        <v>217</v>
      </c>
      <c r="H54" s="14"/>
      <c r="I54" s="14">
        <v>4373105026</v>
      </c>
      <c r="J54" s="15">
        <f>VLOOKUP($D54,[1]!IDMPOS[#Data],2,0)</f>
        <v>37205279</v>
      </c>
      <c r="K54" s="16">
        <v>30850000</v>
      </c>
      <c r="L54" s="17">
        <f t="shared" si="5"/>
        <v>-6355279</v>
      </c>
      <c r="M54" s="18" t="s">
        <v>37</v>
      </c>
      <c r="N54" s="18">
        <v>6329500</v>
      </c>
      <c r="O54" s="19" t="s">
        <v>38</v>
      </c>
      <c r="P54" s="20" t="s">
        <v>39</v>
      </c>
      <c r="Q54" s="15">
        <f>VLOOKUP($D54,[1]!IDMPOS[#Data],3,0)</f>
        <v>45154854</v>
      </c>
      <c r="R54" s="16">
        <v>45150000</v>
      </c>
      <c r="S54" s="17">
        <f t="shared" si="6"/>
        <v>-4854</v>
      </c>
      <c r="T54" s="18" t="s">
        <v>40</v>
      </c>
      <c r="U54" s="18"/>
      <c r="V54" s="19" t="s">
        <v>38</v>
      </c>
      <c r="W54" s="20" t="s">
        <v>39</v>
      </c>
      <c r="X54" s="15">
        <f>VLOOKUP($D54,[1]!IDMPOS[#Data],4,0)</f>
        <v>34738125</v>
      </c>
      <c r="Y54" s="16">
        <v>34700000</v>
      </c>
      <c r="Z54" s="17">
        <f t="shared" si="7"/>
        <v>-38125</v>
      </c>
      <c r="AA54" s="18" t="s">
        <v>40</v>
      </c>
      <c r="AB54" s="18"/>
      <c r="AC54" s="19" t="s">
        <v>38</v>
      </c>
      <c r="AD54" s="20" t="s">
        <v>39</v>
      </c>
      <c r="AE54" s="15">
        <f>VLOOKUP($D54,[1]!IDMPOS[#Data],5,0)</f>
        <v>44637325</v>
      </c>
      <c r="AF54" s="16">
        <v>44600000</v>
      </c>
      <c r="AG54" s="17">
        <f t="shared" si="8"/>
        <v>-37325</v>
      </c>
      <c r="AH54" s="18" t="s">
        <v>40</v>
      </c>
      <c r="AI54" s="18"/>
      <c r="AJ54" s="19" t="s">
        <v>26</v>
      </c>
      <c r="AK54" s="20" t="s">
        <v>39</v>
      </c>
      <c r="AL54" s="15">
        <f>VLOOKUP($D54,[1]!IDMPOS[#Data],6,0)</f>
        <v>59840775</v>
      </c>
      <c r="AM54" s="16">
        <v>59800000</v>
      </c>
      <c r="AN54" s="17">
        <f t="shared" si="9"/>
        <v>-40775</v>
      </c>
      <c r="AO54" s="18" t="s">
        <v>40</v>
      </c>
      <c r="AP54" s="18"/>
      <c r="AQ54" s="19" t="s">
        <v>38</v>
      </c>
      <c r="AR54" s="20" t="s">
        <v>39</v>
      </c>
      <c r="AS54" s="15">
        <f>VLOOKUP($D54,[1]!IDMPOS[#Data],7,0)</f>
        <v>31275725</v>
      </c>
      <c r="AT54" s="16">
        <v>31250000</v>
      </c>
      <c r="AU54" s="17">
        <f t="shared" si="10"/>
        <v>-25725</v>
      </c>
      <c r="AV54" s="18" t="s">
        <v>40</v>
      </c>
      <c r="AW54" s="18"/>
      <c r="AX54" s="19" t="s">
        <v>26</v>
      </c>
      <c r="AY54" s="20" t="s">
        <v>39</v>
      </c>
      <c r="AZ54" s="15">
        <f>VLOOKUP($D54,[1]!IDMPOS[#Data],8,0)</f>
        <v>35947700</v>
      </c>
      <c r="BA54" s="16">
        <v>35900000</v>
      </c>
      <c r="BB54" s="16">
        <v>35900000</v>
      </c>
      <c r="BC54" s="16">
        <f t="shared" si="12"/>
        <v>0</v>
      </c>
      <c r="BD54" s="17">
        <f t="shared" si="11"/>
        <v>-47700</v>
      </c>
      <c r="BE54" s="18" t="s">
        <v>40</v>
      </c>
      <c r="BF54" s="18"/>
      <c r="BG54" s="19" t="s">
        <v>38</v>
      </c>
      <c r="BH54" s="20" t="s">
        <v>39</v>
      </c>
    </row>
    <row r="55" spans="1:62" x14ac:dyDescent="0.3">
      <c r="B55" s="14">
        <v>60</v>
      </c>
      <c r="C55" s="14" t="s">
        <v>19</v>
      </c>
      <c r="D55" s="14" t="s">
        <v>218</v>
      </c>
      <c r="E55" s="14" t="s">
        <v>219</v>
      </c>
      <c r="F55" s="14" t="s">
        <v>22</v>
      </c>
      <c r="G55" s="14" t="s">
        <v>220</v>
      </c>
      <c r="H55" s="14"/>
      <c r="I55" s="14">
        <v>4373108386</v>
      </c>
      <c r="J55" s="15">
        <f>VLOOKUP($D55,[1]!IDMPOS[#Data],2,0)</f>
        <v>36360629</v>
      </c>
      <c r="K55" s="16">
        <v>29500000</v>
      </c>
      <c r="L55" s="17">
        <f t="shared" si="5"/>
        <v>-6860629</v>
      </c>
      <c r="M55" s="18" t="s">
        <v>37</v>
      </c>
      <c r="N55" s="18">
        <v>6836000</v>
      </c>
      <c r="O55" s="19" t="s">
        <v>38</v>
      </c>
      <c r="P55" s="20" t="s">
        <v>39</v>
      </c>
      <c r="Q55" s="15">
        <f>VLOOKUP($D55,[1]!IDMPOS[#Data],3,0)</f>
        <v>40896150</v>
      </c>
      <c r="R55" s="16">
        <v>40850000</v>
      </c>
      <c r="S55" s="17">
        <f t="shared" si="6"/>
        <v>-46150</v>
      </c>
      <c r="T55" s="18" t="s">
        <v>40</v>
      </c>
      <c r="U55" s="18"/>
      <c r="V55" s="19" t="s">
        <v>38</v>
      </c>
      <c r="W55" s="20" t="s">
        <v>39</v>
      </c>
      <c r="X55" s="15">
        <f>VLOOKUP($D55,[1]!IDMPOS[#Data],4,0)</f>
        <v>25775175</v>
      </c>
      <c r="Y55" s="16">
        <v>25750000</v>
      </c>
      <c r="Z55" s="17">
        <f t="shared" si="7"/>
        <v>-25175</v>
      </c>
      <c r="AA55" s="18" t="s">
        <v>40</v>
      </c>
      <c r="AB55" s="18"/>
      <c r="AC55" s="19" t="s">
        <v>38</v>
      </c>
      <c r="AD55" s="20" t="s">
        <v>39</v>
      </c>
      <c r="AE55" s="15">
        <f>VLOOKUP($D55,[1]!IDMPOS[#Data],5,0)</f>
        <v>20465150</v>
      </c>
      <c r="AF55" s="16">
        <v>20450000</v>
      </c>
      <c r="AG55" s="17">
        <f t="shared" si="8"/>
        <v>-15150</v>
      </c>
      <c r="AH55" s="18" t="s">
        <v>40</v>
      </c>
      <c r="AI55" s="18" t="s">
        <v>57</v>
      </c>
      <c r="AJ55" s="19" t="s">
        <v>26</v>
      </c>
      <c r="AK55" s="20" t="s">
        <v>39</v>
      </c>
      <c r="AL55" s="15">
        <f>VLOOKUP($D55,[1]!IDMPOS[#Data],6,0)</f>
        <v>42233675</v>
      </c>
      <c r="AM55" s="16">
        <v>42200000</v>
      </c>
      <c r="AN55" s="17">
        <f t="shared" si="9"/>
        <v>-33675</v>
      </c>
      <c r="AO55" s="18" t="s">
        <v>40</v>
      </c>
      <c r="AP55" s="18"/>
      <c r="AQ55" s="19" t="s">
        <v>38</v>
      </c>
      <c r="AR55" s="20" t="s">
        <v>39</v>
      </c>
      <c r="AS55" s="15">
        <f>VLOOKUP($D55,[1]!IDMPOS[#Data],7,0)</f>
        <v>22268200</v>
      </c>
      <c r="AT55" s="16">
        <v>22250000</v>
      </c>
      <c r="AU55" s="17">
        <f t="shared" si="10"/>
        <v>-18200</v>
      </c>
      <c r="AV55" s="18" t="s">
        <v>40</v>
      </c>
      <c r="AW55" s="18"/>
      <c r="AX55" s="19" t="s">
        <v>26</v>
      </c>
      <c r="AY55" s="20" t="s">
        <v>39</v>
      </c>
      <c r="AZ55" s="15">
        <f>VLOOKUP($D55,[1]!IDMPOS[#Data],8,0)</f>
        <v>17497600</v>
      </c>
      <c r="BA55" s="16">
        <v>17450000</v>
      </c>
      <c r="BB55" s="16">
        <v>17450000</v>
      </c>
      <c r="BC55" s="16">
        <f t="shared" si="12"/>
        <v>0</v>
      </c>
      <c r="BD55" s="17">
        <f t="shared" si="11"/>
        <v>-47600</v>
      </c>
      <c r="BE55" s="18" t="s">
        <v>40</v>
      </c>
      <c r="BF55" s="18"/>
      <c r="BG55" s="19" t="s">
        <v>38</v>
      </c>
      <c r="BH55" s="20" t="s">
        <v>39</v>
      </c>
    </row>
    <row r="56" spans="1:62" x14ac:dyDescent="0.3">
      <c r="B56" s="14">
        <v>104</v>
      </c>
      <c r="C56" s="14" t="s">
        <v>19</v>
      </c>
      <c r="D56" s="14" t="s">
        <v>221</v>
      </c>
      <c r="E56" s="14" t="s">
        <v>222</v>
      </c>
      <c r="F56" s="14" t="s">
        <v>22</v>
      </c>
      <c r="G56" s="14" t="s">
        <v>223</v>
      </c>
      <c r="H56" s="14"/>
      <c r="I56" s="14">
        <v>4373105565</v>
      </c>
      <c r="J56" s="15">
        <f>VLOOKUP($D56,[1]!IDMPOS[#Data],2,0)</f>
        <v>34582325</v>
      </c>
      <c r="K56" s="16">
        <v>29650000</v>
      </c>
      <c r="L56" s="17">
        <f t="shared" si="5"/>
        <v>-4932325</v>
      </c>
      <c r="M56" s="18" t="s">
        <v>37</v>
      </c>
      <c r="N56" s="18">
        <v>4896100</v>
      </c>
      <c r="O56" s="19" t="s">
        <v>38</v>
      </c>
      <c r="P56" s="20" t="s">
        <v>39</v>
      </c>
      <c r="Q56" s="15">
        <f>VLOOKUP($D56,[1]!IDMPOS[#Data],3,0)</f>
        <v>45306276</v>
      </c>
      <c r="R56" s="16">
        <v>45300000</v>
      </c>
      <c r="S56" s="17">
        <f t="shared" si="6"/>
        <v>-6276</v>
      </c>
      <c r="T56" s="18" t="s">
        <v>40</v>
      </c>
      <c r="U56" s="18"/>
      <c r="V56" s="19" t="s">
        <v>38</v>
      </c>
      <c r="W56" s="20" t="s">
        <v>39</v>
      </c>
      <c r="X56" s="15">
        <f>VLOOKUP($D56,[1]!IDMPOS[#Data],4,0)</f>
        <v>33174700</v>
      </c>
      <c r="Y56" s="16">
        <v>33150000</v>
      </c>
      <c r="Z56" s="17">
        <f t="shared" si="7"/>
        <v>-24700</v>
      </c>
      <c r="AA56" s="18" t="s">
        <v>40</v>
      </c>
      <c r="AB56" s="18"/>
      <c r="AC56" s="19" t="s">
        <v>38</v>
      </c>
      <c r="AD56" s="20" t="s">
        <v>39</v>
      </c>
      <c r="AE56" s="15">
        <f>VLOOKUP($D56,[1]!IDMPOS[#Data],5,0)</f>
        <v>28111050</v>
      </c>
      <c r="AF56" s="16">
        <v>28100000</v>
      </c>
      <c r="AG56" s="17">
        <f t="shared" si="8"/>
        <v>-11050</v>
      </c>
      <c r="AH56" s="18" t="s">
        <v>40</v>
      </c>
      <c r="AI56" s="18"/>
      <c r="AJ56" s="19" t="s">
        <v>26</v>
      </c>
      <c r="AK56" s="20" t="s">
        <v>39</v>
      </c>
      <c r="AL56" s="15">
        <f>VLOOKUP($D56,[1]!IDMPOS[#Data],6,0)</f>
        <v>44976525</v>
      </c>
      <c r="AM56" s="16">
        <v>44950000</v>
      </c>
      <c r="AN56" s="17">
        <f t="shared" si="9"/>
        <v>-26525</v>
      </c>
      <c r="AO56" s="18" t="s">
        <v>40</v>
      </c>
      <c r="AP56" s="18"/>
      <c r="AQ56" s="19" t="s">
        <v>38</v>
      </c>
      <c r="AR56" s="20" t="s">
        <v>39</v>
      </c>
      <c r="AS56" s="15">
        <f>VLOOKUP($D56,[1]!IDMPOS[#Data],7,0)</f>
        <v>34951900</v>
      </c>
      <c r="AT56" s="16">
        <v>35050000</v>
      </c>
      <c r="AU56" s="17">
        <f t="shared" si="10"/>
        <v>98100</v>
      </c>
      <c r="AV56" s="18" t="s">
        <v>67</v>
      </c>
      <c r="AW56" s="18" t="s">
        <v>224</v>
      </c>
      <c r="AX56" s="19" t="s">
        <v>26</v>
      </c>
      <c r="AY56" s="20" t="s">
        <v>39</v>
      </c>
      <c r="AZ56" s="15">
        <f>VLOOKUP($D56,[1]!IDMPOS[#Data],8,0)</f>
        <v>28547450</v>
      </c>
      <c r="BA56" s="16">
        <v>28500000</v>
      </c>
      <c r="BB56" s="16">
        <v>28500000</v>
      </c>
      <c r="BC56" s="16">
        <f t="shared" si="12"/>
        <v>0</v>
      </c>
      <c r="BD56" s="17">
        <f t="shared" si="11"/>
        <v>-47450</v>
      </c>
      <c r="BE56" s="18" t="s">
        <v>40</v>
      </c>
      <c r="BF56" s="18"/>
      <c r="BG56" s="19" t="s">
        <v>38</v>
      </c>
      <c r="BH56" s="20" t="s">
        <v>39</v>
      </c>
    </row>
    <row r="57" spans="1:62" x14ac:dyDescent="0.3">
      <c r="B57" s="14">
        <v>220</v>
      </c>
      <c r="C57" s="14" t="s">
        <v>19</v>
      </c>
      <c r="D57" s="14" t="s">
        <v>225</v>
      </c>
      <c r="E57" s="14" t="s">
        <v>226</v>
      </c>
      <c r="F57" s="14" t="s">
        <v>144</v>
      </c>
      <c r="G57" s="14" t="s">
        <v>227</v>
      </c>
      <c r="H57" s="14"/>
      <c r="I57" s="14"/>
      <c r="J57" s="15">
        <f>VLOOKUP($D57,[1]!IDMPOS[#Data],2,0)</f>
        <v>39641067</v>
      </c>
      <c r="K57" s="16">
        <v>24400000</v>
      </c>
      <c r="L57" s="17">
        <f t="shared" si="5"/>
        <v>-15241067</v>
      </c>
      <c r="M57" s="18" t="s">
        <v>37</v>
      </c>
      <c r="N57" s="18">
        <v>15240500</v>
      </c>
      <c r="O57" s="19" t="s">
        <v>38</v>
      </c>
      <c r="P57" s="20" t="s">
        <v>39</v>
      </c>
      <c r="Q57" s="15">
        <f>VLOOKUP($D57,[1]!IDMPOS[#Data],3,0)</f>
        <v>55889250</v>
      </c>
      <c r="R57" s="16">
        <v>55800000</v>
      </c>
      <c r="S57" s="17">
        <f t="shared" si="6"/>
        <v>-89250</v>
      </c>
      <c r="T57" s="18" t="s">
        <v>54</v>
      </c>
      <c r="U57" s="18" t="s">
        <v>228</v>
      </c>
      <c r="V57" s="19" t="s">
        <v>38</v>
      </c>
      <c r="W57" s="20" t="s">
        <v>39</v>
      </c>
      <c r="X57" s="15">
        <f>VLOOKUP($D57,[1]!IDMPOS[#Data],4,0)</f>
        <v>37480550</v>
      </c>
      <c r="Y57" s="16">
        <v>37450000</v>
      </c>
      <c r="Z57" s="17">
        <f t="shared" si="7"/>
        <v>-30550</v>
      </c>
      <c r="AA57" s="18" t="s">
        <v>40</v>
      </c>
      <c r="AB57" s="18"/>
      <c r="AC57" s="19" t="s">
        <v>38</v>
      </c>
      <c r="AD57" s="20" t="s">
        <v>39</v>
      </c>
      <c r="AE57" s="15">
        <f>VLOOKUP($D57,[1]!IDMPOS[#Data],5,0)</f>
        <v>62301905</v>
      </c>
      <c r="AF57" s="16">
        <v>62301900</v>
      </c>
      <c r="AG57" s="17">
        <f t="shared" si="8"/>
        <v>-5</v>
      </c>
      <c r="AH57" s="18"/>
      <c r="AI57" s="18"/>
      <c r="AJ57" s="19" t="s">
        <v>26</v>
      </c>
      <c r="AK57" s="20" t="s">
        <v>39</v>
      </c>
      <c r="AL57" s="15">
        <f>VLOOKUP($D57,[1]!IDMPOS[#Data],6,0)</f>
        <v>36803960</v>
      </c>
      <c r="AM57" s="16">
        <v>36804000</v>
      </c>
      <c r="AN57" s="17">
        <f t="shared" si="9"/>
        <v>40</v>
      </c>
      <c r="AO57" s="18"/>
      <c r="AP57" s="18"/>
      <c r="AQ57" s="19" t="s">
        <v>26</v>
      </c>
      <c r="AR57" s="20" t="s">
        <v>39</v>
      </c>
      <c r="AS57" s="15">
        <f>VLOOKUP($D57,[1]!IDMPOS[#Data],7,0)</f>
        <v>35826868</v>
      </c>
      <c r="AT57" s="16">
        <v>35827000</v>
      </c>
      <c r="AU57" s="17">
        <f t="shared" si="10"/>
        <v>132</v>
      </c>
      <c r="AV57" s="18"/>
      <c r="AW57" s="18"/>
      <c r="AX57" s="19" t="s">
        <v>26</v>
      </c>
      <c r="AY57" s="20" t="s">
        <v>39</v>
      </c>
      <c r="AZ57" s="15">
        <f>VLOOKUP($D57,[1]!IDMPOS[#Data],8,0)</f>
        <v>44897075</v>
      </c>
      <c r="BA57" s="16">
        <v>44850000</v>
      </c>
      <c r="BB57" s="16">
        <v>44850000</v>
      </c>
      <c r="BC57" s="16">
        <f t="shared" si="12"/>
        <v>0</v>
      </c>
      <c r="BD57" s="17">
        <f t="shared" si="11"/>
        <v>-47075</v>
      </c>
      <c r="BE57" s="18"/>
      <c r="BF57" s="18" t="s">
        <v>146</v>
      </c>
      <c r="BG57" s="19" t="s">
        <v>38</v>
      </c>
      <c r="BH57" s="20" t="s">
        <v>39</v>
      </c>
    </row>
    <row r="58" spans="1:62" x14ac:dyDescent="0.3">
      <c r="B58" s="14"/>
      <c r="C58" s="14" t="s">
        <v>19</v>
      </c>
      <c r="D58" s="14" t="s">
        <v>229</v>
      </c>
      <c r="E58" s="14" t="s">
        <v>230</v>
      </c>
      <c r="F58" s="14" t="s">
        <v>22</v>
      </c>
      <c r="G58" s="14" t="s">
        <v>231</v>
      </c>
      <c r="H58" s="14"/>
      <c r="I58" s="14"/>
      <c r="J58" s="15">
        <f>VLOOKUP($D58,[1]!IDMPOS[#Data],2,0)</f>
        <v>32798000</v>
      </c>
      <c r="K58" s="16">
        <v>25200000</v>
      </c>
      <c r="L58" s="17">
        <f t="shared" si="5"/>
        <v>-7598000</v>
      </c>
      <c r="M58" s="18" t="s">
        <v>37</v>
      </c>
      <c r="N58" s="18">
        <v>7553000</v>
      </c>
      <c r="O58" s="19" t="s">
        <v>38</v>
      </c>
      <c r="P58" s="20" t="s">
        <v>39</v>
      </c>
      <c r="Q58" s="15">
        <f>VLOOKUP($D58,[1]!IDMPOS[#Data],3,0)</f>
        <v>47616000</v>
      </c>
      <c r="R58" s="16">
        <v>47600000</v>
      </c>
      <c r="S58" s="17">
        <f t="shared" si="6"/>
        <v>-16000</v>
      </c>
      <c r="T58" s="18" t="s">
        <v>40</v>
      </c>
      <c r="U58" s="18"/>
      <c r="V58" s="19" t="s">
        <v>38</v>
      </c>
      <c r="W58" s="20" t="s">
        <v>39</v>
      </c>
      <c r="X58" s="15">
        <f>VLOOKUP($D58,[1]!IDMPOS[#Data],4,0)</f>
        <v>29499500</v>
      </c>
      <c r="Y58" s="16">
        <v>29450000</v>
      </c>
      <c r="Z58" s="17">
        <f t="shared" si="7"/>
        <v>-49500</v>
      </c>
      <c r="AA58" s="18" t="s">
        <v>40</v>
      </c>
      <c r="AB58" s="18" t="s">
        <v>57</v>
      </c>
      <c r="AC58" s="19" t="s">
        <v>38</v>
      </c>
      <c r="AD58" s="20" t="s">
        <v>39</v>
      </c>
      <c r="AE58" s="15">
        <f>VLOOKUP($D58,[1]!IDMPOS[#Data],5,0)</f>
        <v>31830000</v>
      </c>
      <c r="AF58" s="16">
        <v>31800000</v>
      </c>
      <c r="AG58" s="17">
        <f t="shared" si="8"/>
        <v>-30000</v>
      </c>
      <c r="AH58" s="18" t="s">
        <v>40</v>
      </c>
      <c r="AI58" s="18"/>
      <c r="AJ58" s="19" t="s">
        <v>26</v>
      </c>
      <c r="AK58" s="20" t="s">
        <v>39</v>
      </c>
      <c r="AL58" s="15">
        <f>VLOOKUP($D58,[1]!IDMPOS[#Data],6,0)</f>
        <v>42898300</v>
      </c>
      <c r="AM58" s="16">
        <v>42850000</v>
      </c>
      <c r="AN58" s="17">
        <f t="shared" si="9"/>
        <v>-48300</v>
      </c>
      <c r="AO58" s="18" t="s">
        <v>40</v>
      </c>
      <c r="AP58" s="18"/>
      <c r="AQ58" s="19" t="s">
        <v>38</v>
      </c>
      <c r="AR58" s="20" t="s">
        <v>39</v>
      </c>
      <c r="AS58" s="15">
        <f>VLOOKUP($D58,[1]!IDMPOS[#Data],7,0)</f>
        <v>22794000</v>
      </c>
      <c r="AT58" s="16">
        <v>22750000</v>
      </c>
      <c r="AU58" s="17">
        <f t="shared" si="10"/>
        <v>-44000</v>
      </c>
      <c r="AV58" s="18" t="s">
        <v>40</v>
      </c>
      <c r="AW58" s="18"/>
      <c r="AX58" s="19" t="s">
        <v>26</v>
      </c>
      <c r="AY58" s="20" t="s">
        <v>39</v>
      </c>
      <c r="AZ58" s="15">
        <f>VLOOKUP($D58,[1]!IDMPOS[#Data],8,0)</f>
        <v>18546000</v>
      </c>
      <c r="BA58" s="16">
        <v>18500000</v>
      </c>
      <c r="BB58" s="16">
        <v>18500000</v>
      </c>
      <c r="BC58" s="16">
        <f t="shared" si="12"/>
        <v>0</v>
      </c>
      <c r="BD58" s="17">
        <f t="shared" si="11"/>
        <v>-46000</v>
      </c>
      <c r="BE58" s="18" t="s">
        <v>40</v>
      </c>
      <c r="BF58" s="18"/>
      <c r="BG58" s="19" t="s">
        <v>38</v>
      </c>
      <c r="BH58" s="20" t="s">
        <v>39</v>
      </c>
    </row>
    <row r="59" spans="1:62" x14ac:dyDescent="0.3">
      <c r="B59" s="14">
        <v>105</v>
      </c>
      <c r="C59" s="14" t="s">
        <v>19</v>
      </c>
      <c r="D59" s="14" t="s">
        <v>232</v>
      </c>
      <c r="E59" s="14" t="s">
        <v>233</v>
      </c>
      <c r="F59" s="14" t="s">
        <v>22</v>
      </c>
      <c r="G59" s="14" t="s">
        <v>234</v>
      </c>
      <c r="H59" s="14"/>
      <c r="I59" s="14"/>
      <c r="J59" s="15">
        <f>VLOOKUP($D59,[1]!IDMPOS[#Data],2,0)</f>
        <v>28470458</v>
      </c>
      <c r="K59" s="16">
        <v>18150000</v>
      </c>
      <c r="L59" s="17">
        <f t="shared" si="5"/>
        <v>-10320458</v>
      </c>
      <c r="M59" s="18" t="s">
        <v>37</v>
      </c>
      <c r="N59" s="18">
        <v>10307500</v>
      </c>
      <c r="O59" s="19" t="s">
        <v>38</v>
      </c>
      <c r="P59" s="20" t="s">
        <v>39</v>
      </c>
      <c r="Q59" s="15">
        <f>VLOOKUP($D59,[1]!IDMPOS[#Data],3,0)</f>
        <v>33945996</v>
      </c>
      <c r="R59" s="16">
        <v>33900000</v>
      </c>
      <c r="S59" s="17">
        <f t="shared" si="6"/>
        <v>-45996</v>
      </c>
      <c r="T59" s="18" t="s">
        <v>40</v>
      </c>
      <c r="U59" s="18"/>
      <c r="V59" s="19" t="s">
        <v>38</v>
      </c>
      <c r="W59" s="20" t="s">
        <v>39</v>
      </c>
      <c r="X59" s="15">
        <f>VLOOKUP($D59,[1]!IDMPOS[#Data],4,0)</f>
        <v>48424228</v>
      </c>
      <c r="Y59" s="16">
        <v>48400000</v>
      </c>
      <c r="Z59" s="17">
        <f t="shared" si="7"/>
        <v>-24228</v>
      </c>
      <c r="AA59" s="18" t="s">
        <v>40</v>
      </c>
      <c r="AB59" s="18"/>
      <c r="AC59" s="19" t="s">
        <v>38</v>
      </c>
      <c r="AD59" s="20" t="s">
        <v>39</v>
      </c>
      <c r="AE59" s="15">
        <f>VLOOKUP($D59,[1]!IDMPOS[#Data],5,0)</f>
        <v>24612300</v>
      </c>
      <c r="AF59" s="16">
        <v>24800000</v>
      </c>
      <c r="AG59" s="17">
        <f t="shared" si="8"/>
        <v>187700</v>
      </c>
      <c r="AH59" s="18" t="s">
        <v>67</v>
      </c>
      <c r="AI59" s="18" t="s">
        <v>57</v>
      </c>
      <c r="AJ59" s="19" t="s">
        <v>26</v>
      </c>
      <c r="AK59" s="20" t="s">
        <v>39</v>
      </c>
      <c r="AL59" s="15">
        <f>VLOOKUP($D59,[1]!IDMPOS[#Data],6,0)</f>
        <v>47120355</v>
      </c>
      <c r="AM59" s="16">
        <v>47100000</v>
      </c>
      <c r="AN59" s="17">
        <f t="shared" si="9"/>
        <v>-20355</v>
      </c>
      <c r="AO59" s="18" t="s">
        <v>40</v>
      </c>
      <c r="AP59" s="18"/>
      <c r="AQ59" s="19" t="s">
        <v>38</v>
      </c>
      <c r="AR59" s="20" t="s">
        <v>39</v>
      </c>
      <c r="AS59" s="15">
        <f>VLOOKUP($D59,[1]!IDMPOS[#Data],7,0)</f>
        <v>37925433</v>
      </c>
      <c r="AT59" s="16">
        <v>37900000</v>
      </c>
      <c r="AU59" s="17">
        <f t="shared" si="10"/>
        <v>-25433</v>
      </c>
      <c r="AV59" s="18" t="s">
        <v>40</v>
      </c>
      <c r="AW59" s="18"/>
      <c r="AX59" s="19" t="s">
        <v>26</v>
      </c>
      <c r="AY59" s="20" t="s">
        <v>39</v>
      </c>
      <c r="AZ59" s="15">
        <f>VLOOKUP($D59,[1]!IDMPOS[#Data],8,0)</f>
        <v>45295000</v>
      </c>
      <c r="BA59" s="16">
        <v>45250000</v>
      </c>
      <c r="BB59" s="16">
        <v>45250000</v>
      </c>
      <c r="BC59" s="16">
        <f t="shared" si="12"/>
        <v>0</v>
      </c>
      <c r="BD59" s="17">
        <f t="shared" si="11"/>
        <v>-45000</v>
      </c>
      <c r="BE59" s="18" t="s">
        <v>40</v>
      </c>
      <c r="BF59" s="18"/>
      <c r="BG59" s="19" t="s">
        <v>38</v>
      </c>
      <c r="BH59" s="20" t="s">
        <v>39</v>
      </c>
    </row>
    <row r="60" spans="1:62" x14ac:dyDescent="0.3">
      <c r="B60" s="14">
        <v>27</v>
      </c>
      <c r="C60" s="14" t="s">
        <v>19</v>
      </c>
      <c r="D60" s="14" t="s">
        <v>235</v>
      </c>
      <c r="E60" s="14" t="s">
        <v>236</v>
      </c>
      <c r="F60" s="14" t="s">
        <v>22</v>
      </c>
      <c r="G60" s="21" t="s">
        <v>237</v>
      </c>
      <c r="H60" s="14"/>
      <c r="I60" s="14">
        <v>4371476291</v>
      </c>
      <c r="J60" s="15">
        <f>VLOOKUP($D60,[1]!IDMPOS[#Data],2,0)</f>
        <v>15049650</v>
      </c>
      <c r="K60" s="16">
        <v>8750000</v>
      </c>
      <c r="L60" s="17">
        <f t="shared" si="5"/>
        <v>-6299650</v>
      </c>
      <c r="M60" s="18" t="s">
        <v>37</v>
      </c>
      <c r="N60" s="18">
        <v>6281000</v>
      </c>
      <c r="O60" s="19" t="s">
        <v>38</v>
      </c>
      <c r="P60" s="20" t="s">
        <v>39</v>
      </c>
      <c r="Q60" s="15">
        <f>VLOOKUP($D60,[1]!IDMPOS[#Data],3,0)</f>
        <v>46241000</v>
      </c>
      <c r="R60" s="16">
        <v>46200000</v>
      </c>
      <c r="S60" s="17">
        <f t="shared" si="6"/>
        <v>-41000</v>
      </c>
      <c r="T60" s="18" t="s">
        <v>40</v>
      </c>
      <c r="U60" s="18"/>
      <c r="V60" s="19" t="s">
        <v>38</v>
      </c>
      <c r="W60" s="20" t="s">
        <v>39</v>
      </c>
      <c r="X60" s="15">
        <f>VLOOKUP($D60,[1]!IDMPOS[#Data],4,0)</f>
        <v>5718900</v>
      </c>
      <c r="Y60" s="16">
        <v>5950000</v>
      </c>
      <c r="Z60" s="17">
        <f t="shared" si="7"/>
        <v>231100</v>
      </c>
      <c r="AA60" s="18"/>
      <c r="AB60" s="18" t="s">
        <v>238</v>
      </c>
      <c r="AC60" s="19" t="s">
        <v>38</v>
      </c>
      <c r="AD60" s="20" t="s">
        <v>39</v>
      </c>
      <c r="AE60" s="15">
        <f>VLOOKUP($D60,[1]!IDMPOS[#Data],5,0)</f>
        <v>28229700</v>
      </c>
      <c r="AF60" s="16">
        <v>28200000</v>
      </c>
      <c r="AG60" s="17">
        <f t="shared" si="8"/>
        <v>-29700</v>
      </c>
      <c r="AH60" s="18" t="s">
        <v>40</v>
      </c>
      <c r="AI60" s="18"/>
      <c r="AJ60" s="19" t="s">
        <v>26</v>
      </c>
      <c r="AK60" s="20" t="s">
        <v>39</v>
      </c>
      <c r="AL60" s="15">
        <f>VLOOKUP($D60,[1]!IDMPOS[#Data],6,0)</f>
        <v>40643400</v>
      </c>
      <c r="AM60" s="16">
        <v>40600000</v>
      </c>
      <c r="AN60" s="17">
        <f t="shared" si="9"/>
        <v>-43400</v>
      </c>
      <c r="AO60" s="18" t="s">
        <v>40</v>
      </c>
      <c r="AP60" s="18"/>
      <c r="AQ60" s="19" t="s">
        <v>38</v>
      </c>
      <c r="AR60" s="20" t="s">
        <v>39</v>
      </c>
      <c r="AS60" s="15">
        <f>VLOOKUP($D60,[1]!IDMPOS[#Data],7,0)</f>
        <v>29982000</v>
      </c>
      <c r="AT60" s="16">
        <v>29950000</v>
      </c>
      <c r="AU60" s="17">
        <f t="shared" si="10"/>
        <v>-32000</v>
      </c>
      <c r="AV60" s="18" t="s">
        <v>40</v>
      </c>
      <c r="AW60" s="18"/>
      <c r="AX60" s="19" t="s">
        <v>26</v>
      </c>
      <c r="AY60" s="20" t="s">
        <v>39</v>
      </c>
      <c r="AZ60" s="15">
        <f>VLOOKUP($D60,[1]!IDMPOS[#Data],8,0)</f>
        <v>22144800</v>
      </c>
      <c r="BA60" s="16">
        <v>22100000</v>
      </c>
      <c r="BB60" s="16">
        <v>22100000</v>
      </c>
      <c r="BC60" s="16">
        <f t="shared" si="12"/>
        <v>0</v>
      </c>
      <c r="BD60" s="17">
        <f t="shared" si="11"/>
        <v>-44800</v>
      </c>
      <c r="BE60" s="18" t="s">
        <v>40</v>
      </c>
      <c r="BF60" s="18"/>
      <c r="BG60" s="19" t="s">
        <v>38</v>
      </c>
      <c r="BH60" s="20" t="s">
        <v>39</v>
      </c>
    </row>
    <row r="61" spans="1:62" x14ac:dyDescent="0.3">
      <c r="B61" s="14"/>
      <c r="C61" s="14" t="s">
        <v>19</v>
      </c>
      <c r="D61" s="14" t="s">
        <v>239</v>
      </c>
      <c r="E61" s="14" t="s">
        <v>240</v>
      </c>
      <c r="F61" s="14" t="s">
        <v>22</v>
      </c>
      <c r="G61" s="21" t="s">
        <v>241</v>
      </c>
      <c r="H61" s="14"/>
      <c r="I61" s="14"/>
      <c r="J61" s="15">
        <f>VLOOKUP($D61,[1]!IDMPOS[#Data],2,0)</f>
        <v>30631225</v>
      </c>
      <c r="K61" s="16">
        <v>21850000</v>
      </c>
      <c r="L61" s="17">
        <f t="shared" si="5"/>
        <v>-8781225</v>
      </c>
      <c r="M61" s="18" t="s">
        <v>37</v>
      </c>
      <c r="N61" s="18">
        <v>8772500</v>
      </c>
      <c r="O61" s="19" t="s">
        <v>38</v>
      </c>
      <c r="P61" s="20" t="s">
        <v>39</v>
      </c>
      <c r="Q61" s="15">
        <f>VLOOKUP($D61,[1]!IDMPOS[#Data],3,0)</f>
        <v>20128375</v>
      </c>
      <c r="R61" s="16">
        <v>20100000</v>
      </c>
      <c r="S61" s="17">
        <f t="shared" si="6"/>
        <v>-28375</v>
      </c>
      <c r="T61" s="18" t="s">
        <v>40</v>
      </c>
      <c r="U61" s="18"/>
      <c r="V61" s="19" t="s">
        <v>38</v>
      </c>
      <c r="W61" s="20" t="s">
        <v>39</v>
      </c>
      <c r="X61" s="15">
        <f>VLOOKUP($D61,[1]!IDMPOS[#Data],4,0)</f>
        <v>19431125</v>
      </c>
      <c r="Y61" s="16">
        <v>19400000</v>
      </c>
      <c r="Z61" s="17">
        <f t="shared" si="7"/>
        <v>-31125</v>
      </c>
      <c r="AA61" s="18" t="s">
        <v>40</v>
      </c>
      <c r="AB61" s="18"/>
      <c r="AC61" s="19" t="s">
        <v>38</v>
      </c>
      <c r="AD61" s="20" t="s">
        <v>39</v>
      </c>
      <c r="AE61" s="15">
        <f>VLOOKUP($D61,[1]!IDMPOS[#Data],5,0)</f>
        <v>20264050</v>
      </c>
      <c r="AF61" s="16">
        <v>20250000</v>
      </c>
      <c r="AG61" s="17">
        <f t="shared" si="8"/>
        <v>-14050</v>
      </c>
      <c r="AH61" s="18" t="s">
        <v>40</v>
      </c>
      <c r="AI61" s="18"/>
      <c r="AJ61" s="19" t="s">
        <v>26</v>
      </c>
      <c r="AK61" s="20" t="s">
        <v>39</v>
      </c>
      <c r="AL61" s="15">
        <f>VLOOKUP($D61,[1]!IDMPOS[#Data],6,0)</f>
        <v>29188100</v>
      </c>
      <c r="AM61" s="16">
        <v>29000000</v>
      </c>
      <c r="AN61" s="17">
        <f t="shared" si="9"/>
        <v>-188100</v>
      </c>
      <c r="AO61" s="18" t="s">
        <v>54</v>
      </c>
      <c r="AP61" s="18" t="s">
        <v>242</v>
      </c>
      <c r="AQ61" s="19" t="s">
        <v>38</v>
      </c>
      <c r="AR61" s="20" t="s">
        <v>39</v>
      </c>
      <c r="AS61" s="15">
        <f>VLOOKUP($D61,[1]!IDMPOS[#Data],7,0)</f>
        <v>17622725</v>
      </c>
      <c r="AT61" s="16">
        <v>17600000</v>
      </c>
      <c r="AU61" s="17">
        <f t="shared" si="10"/>
        <v>-22725</v>
      </c>
      <c r="AV61" s="18" t="s">
        <v>40</v>
      </c>
      <c r="AW61" s="18"/>
      <c r="AX61" s="19" t="s">
        <v>26</v>
      </c>
      <c r="AY61" s="20" t="s">
        <v>39</v>
      </c>
      <c r="AZ61" s="15">
        <f>VLOOKUP($D61,[1]!IDMPOS[#Data],8,0)</f>
        <v>18394625</v>
      </c>
      <c r="BA61" s="16">
        <v>18350000</v>
      </c>
      <c r="BB61" s="16">
        <v>18350000</v>
      </c>
      <c r="BC61" s="16">
        <f t="shared" si="12"/>
        <v>0</v>
      </c>
      <c r="BD61" s="17">
        <f t="shared" si="11"/>
        <v>-44625</v>
      </c>
      <c r="BE61" s="18" t="s">
        <v>40</v>
      </c>
      <c r="BF61" s="18"/>
      <c r="BG61" s="19" t="s">
        <v>38</v>
      </c>
      <c r="BH61" s="20" t="s">
        <v>39</v>
      </c>
    </row>
    <row r="62" spans="1:62" x14ac:dyDescent="0.3">
      <c r="B62" s="14"/>
      <c r="C62" s="14" t="s">
        <v>19</v>
      </c>
      <c r="D62" s="14" t="s">
        <v>243</v>
      </c>
      <c r="E62" s="14" t="s">
        <v>244</v>
      </c>
      <c r="F62" s="14" t="s">
        <v>22</v>
      </c>
      <c r="G62" s="14" t="s">
        <v>245</v>
      </c>
      <c r="H62" s="14"/>
      <c r="I62" s="14"/>
      <c r="J62" s="15">
        <f>VLOOKUP($D62,[1]!IDMPOS[#Data],2,0)</f>
        <v>19588500</v>
      </c>
      <c r="K62" s="16">
        <v>18850000</v>
      </c>
      <c r="L62" s="17">
        <f t="shared" si="5"/>
        <v>-738500</v>
      </c>
      <c r="M62" s="18" t="s">
        <v>37</v>
      </c>
      <c r="N62" s="18">
        <v>696000</v>
      </c>
      <c r="O62" s="19" t="s">
        <v>38</v>
      </c>
      <c r="P62" s="20" t="s">
        <v>39</v>
      </c>
      <c r="Q62" s="15">
        <f>VLOOKUP($D62,[1]!IDMPOS[#Data],3,0)</f>
        <v>25931201</v>
      </c>
      <c r="R62" s="16">
        <v>25900000</v>
      </c>
      <c r="S62" s="17">
        <f t="shared" si="6"/>
        <v>-31201</v>
      </c>
      <c r="T62" s="18" t="s">
        <v>40</v>
      </c>
      <c r="U62" s="18"/>
      <c r="V62" s="19" t="s">
        <v>38</v>
      </c>
      <c r="W62" s="20" t="s">
        <v>39</v>
      </c>
      <c r="X62" s="15">
        <f>VLOOKUP($D62,[1]!IDMPOS[#Data],4,0)</f>
        <v>15282555</v>
      </c>
      <c r="Y62" s="16">
        <v>15250000</v>
      </c>
      <c r="Z62" s="17">
        <f t="shared" si="7"/>
        <v>-32555</v>
      </c>
      <c r="AA62" s="18" t="s">
        <v>40</v>
      </c>
      <c r="AB62" s="18"/>
      <c r="AC62" s="19" t="s">
        <v>38</v>
      </c>
      <c r="AD62" s="20" t="s">
        <v>39</v>
      </c>
      <c r="AE62" s="15">
        <f>VLOOKUP($D62,[1]!IDMPOS[#Data],5,0)</f>
        <v>21261100</v>
      </c>
      <c r="AF62" s="16">
        <v>21350000</v>
      </c>
      <c r="AG62" s="17">
        <f t="shared" si="8"/>
        <v>88900</v>
      </c>
      <c r="AH62" s="18" t="s">
        <v>67</v>
      </c>
      <c r="AI62" s="18" t="s">
        <v>57</v>
      </c>
      <c r="AJ62" s="19" t="s">
        <v>26</v>
      </c>
      <c r="AK62" s="20" t="s">
        <v>39</v>
      </c>
      <c r="AL62" s="15">
        <f>VLOOKUP($D62,[1]!IDMPOS[#Data],6,0)</f>
        <v>37562456</v>
      </c>
      <c r="AM62" s="16">
        <v>37600000</v>
      </c>
      <c r="AN62" s="17">
        <f t="shared" si="9"/>
        <v>37544</v>
      </c>
      <c r="AO62" s="18" t="s">
        <v>67</v>
      </c>
      <c r="AP62" s="18" t="s">
        <v>94</v>
      </c>
      <c r="AQ62" s="19" t="s">
        <v>38</v>
      </c>
      <c r="AR62" s="20" t="s">
        <v>39</v>
      </c>
      <c r="AS62" s="15">
        <f>VLOOKUP($D62,[1]!IDMPOS[#Data],7,0)</f>
        <v>29580400</v>
      </c>
      <c r="AT62" s="16">
        <v>29550000</v>
      </c>
      <c r="AU62" s="17">
        <f t="shared" si="10"/>
        <v>-30400</v>
      </c>
      <c r="AV62" s="18" t="s">
        <v>40</v>
      </c>
      <c r="AW62" s="18"/>
      <c r="AX62" s="19" t="s">
        <v>26</v>
      </c>
      <c r="AY62" s="20" t="s">
        <v>39</v>
      </c>
      <c r="AZ62" s="15">
        <f>VLOOKUP($D62,[1]!IDMPOS[#Data],8,0)</f>
        <v>15144600</v>
      </c>
      <c r="BA62" s="16">
        <v>15100000</v>
      </c>
      <c r="BB62" s="16">
        <v>15100000</v>
      </c>
      <c r="BC62" s="16">
        <f t="shared" si="12"/>
        <v>0</v>
      </c>
      <c r="BD62" s="17">
        <f t="shared" si="11"/>
        <v>-44600</v>
      </c>
      <c r="BE62" s="18" t="s">
        <v>40</v>
      </c>
      <c r="BF62" s="18"/>
      <c r="BG62" s="19" t="s">
        <v>38</v>
      </c>
      <c r="BH62" s="20" t="s">
        <v>39</v>
      </c>
    </row>
    <row r="63" spans="1:62" x14ac:dyDescent="0.3">
      <c r="B63" s="14">
        <v>24</v>
      </c>
      <c r="C63" s="14" t="s">
        <v>19</v>
      </c>
      <c r="D63" s="14" t="s">
        <v>246</v>
      </c>
      <c r="E63" s="14" t="s">
        <v>247</v>
      </c>
      <c r="F63" s="14" t="s">
        <v>22</v>
      </c>
      <c r="G63" s="14" t="s">
        <v>248</v>
      </c>
      <c r="H63" s="14"/>
      <c r="I63" s="14"/>
      <c r="J63" s="15">
        <f>VLOOKUP($D63,[1]!IDMPOS[#Data],2,0)</f>
        <v>24760228</v>
      </c>
      <c r="K63" s="16">
        <v>12300000</v>
      </c>
      <c r="L63" s="17">
        <f t="shared" si="5"/>
        <v>-12460228</v>
      </c>
      <c r="M63" s="18" t="s">
        <v>37</v>
      </c>
      <c r="N63" s="18">
        <v>12443500</v>
      </c>
      <c r="O63" s="19" t="s">
        <v>38</v>
      </c>
      <c r="P63" s="20" t="s">
        <v>39</v>
      </c>
      <c r="Q63" s="15">
        <f>VLOOKUP($D63,[1]!IDMPOS[#Data],3,0)</f>
        <v>29911921</v>
      </c>
      <c r="R63" s="16">
        <v>29900000</v>
      </c>
      <c r="S63" s="17">
        <f t="shared" si="6"/>
        <v>-11921</v>
      </c>
      <c r="T63" s="18" t="s">
        <v>40</v>
      </c>
      <c r="U63" s="18"/>
      <c r="V63" s="19" t="s">
        <v>38</v>
      </c>
      <c r="W63" s="20" t="s">
        <v>39</v>
      </c>
      <c r="X63" s="15">
        <f>VLOOKUP($D63,[1]!IDMPOS[#Data],4,0)</f>
        <v>29343669</v>
      </c>
      <c r="Y63" s="16">
        <v>29300000</v>
      </c>
      <c r="Z63" s="17">
        <f t="shared" si="7"/>
        <v>-43669</v>
      </c>
      <c r="AA63" s="18" t="s">
        <v>40</v>
      </c>
      <c r="AB63" s="18"/>
      <c r="AC63" s="19" t="s">
        <v>38</v>
      </c>
      <c r="AD63" s="20" t="s">
        <v>39</v>
      </c>
      <c r="AE63" s="15">
        <f>VLOOKUP($D63,[1]!IDMPOS[#Data],5,0)</f>
        <v>18362786</v>
      </c>
      <c r="AF63" s="16">
        <v>19500000</v>
      </c>
      <c r="AG63" s="17">
        <f t="shared" si="8"/>
        <v>1137214</v>
      </c>
      <c r="AH63" s="18" t="s">
        <v>67</v>
      </c>
      <c r="AI63" s="18" t="s">
        <v>57</v>
      </c>
      <c r="AJ63" s="19" t="s">
        <v>26</v>
      </c>
      <c r="AK63" s="20" t="s">
        <v>39</v>
      </c>
      <c r="AL63" s="15">
        <f>VLOOKUP($D63,[1]!IDMPOS[#Data],6,0)</f>
        <v>34903589</v>
      </c>
      <c r="AM63" s="16">
        <v>34900000</v>
      </c>
      <c r="AN63" s="17">
        <f t="shared" si="9"/>
        <v>-3589</v>
      </c>
      <c r="AO63" s="18" t="s">
        <v>40</v>
      </c>
      <c r="AP63" s="18"/>
      <c r="AQ63" s="19" t="s">
        <v>38</v>
      </c>
      <c r="AR63" s="20" t="s">
        <v>39</v>
      </c>
      <c r="AS63" s="15">
        <f>VLOOKUP($D63,[1]!IDMPOS[#Data],7,0)</f>
        <v>25036165</v>
      </c>
      <c r="AT63" s="16">
        <v>25000000</v>
      </c>
      <c r="AU63" s="17">
        <f t="shared" si="10"/>
        <v>-36165</v>
      </c>
      <c r="AV63" s="18" t="s">
        <v>40</v>
      </c>
      <c r="AW63" s="18"/>
      <c r="AX63" s="19" t="s">
        <v>26</v>
      </c>
      <c r="AY63" s="20" t="s">
        <v>39</v>
      </c>
      <c r="AZ63" s="15">
        <f>VLOOKUP($D63,[1]!IDMPOS[#Data],8,0)</f>
        <v>35994500</v>
      </c>
      <c r="BA63" s="16">
        <v>35950000</v>
      </c>
      <c r="BB63" s="16">
        <v>35950000</v>
      </c>
      <c r="BC63" s="16">
        <f t="shared" si="12"/>
        <v>0</v>
      </c>
      <c r="BD63" s="17">
        <f t="shared" si="11"/>
        <v>-44500</v>
      </c>
      <c r="BE63" s="18" t="s">
        <v>40</v>
      </c>
      <c r="BF63" s="18"/>
      <c r="BG63" s="19" t="s">
        <v>38</v>
      </c>
      <c r="BH63" s="20" t="s">
        <v>39</v>
      </c>
    </row>
    <row r="64" spans="1:62" x14ac:dyDescent="0.3">
      <c r="B64" s="14">
        <v>106</v>
      </c>
      <c r="C64" s="14" t="s">
        <v>19</v>
      </c>
      <c r="D64" s="14" t="s">
        <v>249</v>
      </c>
      <c r="E64" s="14" t="s">
        <v>250</v>
      </c>
      <c r="F64" s="14" t="s">
        <v>22</v>
      </c>
      <c r="G64" s="14" t="s">
        <v>251</v>
      </c>
      <c r="H64" s="14"/>
      <c r="I64" s="14"/>
      <c r="J64" s="15">
        <f>VLOOKUP($D64,[1]!IDMPOS[#Data],2,0)</f>
        <v>58644210</v>
      </c>
      <c r="K64" s="16">
        <v>57650000</v>
      </c>
      <c r="L64" s="17">
        <f t="shared" si="5"/>
        <v>-994210</v>
      </c>
      <c r="M64" s="18" t="s">
        <v>37</v>
      </c>
      <c r="N64" s="18">
        <v>950000</v>
      </c>
      <c r="O64" s="19" t="s">
        <v>38</v>
      </c>
      <c r="P64" s="20" t="s">
        <v>39</v>
      </c>
      <c r="Q64" s="15">
        <f>VLOOKUP($D64,[1]!IDMPOS[#Data],3,0)</f>
        <v>39308100</v>
      </c>
      <c r="R64" s="16">
        <v>39300000</v>
      </c>
      <c r="S64" s="17">
        <f t="shared" si="6"/>
        <v>-8100</v>
      </c>
      <c r="T64" s="18" t="s">
        <v>40</v>
      </c>
      <c r="U64" s="18"/>
      <c r="V64" s="19" t="s">
        <v>38</v>
      </c>
      <c r="W64" s="20" t="s">
        <v>39</v>
      </c>
      <c r="X64" s="15">
        <f>VLOOKUP($D64,[1]!IDMPOS[#Data],4,0)</f>
        <v>43040150</v>
      </c>
      <c r="Y64" s="16">
        <v>43000000</v>
      </c>
      <c r="Z64" s="17">
        <f t="shared" si="7"/>
        <v>-40150</v>
      </c>
      <c r="AA64" s="18" t="s">
        <v>40</v>
      </c>
      <c r="AB64" s="18"/>
      <c r="AC64" s="19" t="s">
        <v>38</v>
      </c>
      <c r="AD64" s="20" t="s">
        <v>39</v>
      </c>
      <c r="AE64" s="15">
        <f>VLOOKUP($D64,[1]!IDMPOS[#Data],5,0)</f>
        <v>42425459</v>
      </c>
      <c r="AF64" s="16">
        <v>42400000</v>
      </c>
      <c r="AG64" s="17">
        <f t="shared" si="8"/>
        <v>-25459</v>
      </c>
      <c r="AH64" s="18" t="s">
        <v>40</v>
      </c>
      <c r="AI64" s="18"/>
      <c r="AJ64" s="19" t="s">
        <v>26</v>
      </c>
      <c r="AK64" s="20" t="s">
        <v>39</v>
      </c>
      <c r="AL64" s="15">
        <f>VLOOKUP($D64,[1]!IDMPOS[#Data],6,0)</f>
        <v>52742000</v>
      </c>
      <c r="AM64" s="16">
        <v>52700000</v>
      </c>
      <c r="AN64" s="17">
        <f t="shared" si="9"/>
        <v>-42000</v>
      </c>
      <c r="AO64" s="18" t="s">
        <v>40</v>
      </c>
      <c r="AP64" s="18"/>
      <c r="AQ64" s="19" t="s">
        <v>38</v>
      </c>
      <c r="AR64" s="20" t="s">
        <v>39</v>
      </c>
      <c r="AS64" s="15">
        <f>VLOOKUP($D64,[1]!IDMPOS[#Data],7,0)</f>
        <v>56693232</v>
      </c>
      <c r="AT64" s="16">
        <v>56650000</v>
      </c>
      <c r="AU64" s="17">
        <f t="shared" si="10"/>
        <v>-43232</v>
      </c>
      <c r="AV64" s="18" t="s">
        <v>40</v>
      </c>
      <c r="AW64" s="18"/>
      <c r="AX64" s="19" t="s">
        <v>26</v>
      </c>
      <c r="AY64" s="20" t="s">
        <v>39</v>
      </c>
      <c r="AZ64" s="15">
        <f>VLOOKUP($D64,[1]!IDMPOS[#Data],8,0)</f>
        <v>18244450</v>
      </c>
      <c r="BA64" s="16">
        <v>18200000</v>
      </c>
      <c r="BB64" s="16">
        <v>18200000</v>
      </c>
      <c r="BC64" s="16">
        <f t="shared" si="12"/>
        <v>0</v>
      </c>
      <c r="BD64" s="17">
        <f t="shared" si="11"/>
        <v>-44450</v>
      </c>
      <c r="BE64" s="18" t="s">
        <v>40</v>
      </c>
      <c r="BF64" s="18"/>
      <c r="BG64" s="19" t="s">
        <v>38</v>
      </c>
      <c r="BH64" s="20" t="s">
        <v>39</v>
      </c>
    </row>
    <row r="65" spans="2:60" x14ac:dyDescent="0.3">
      <c r="B65" s="14">
        <v>91</v>
      </c>
      <c r="C65" s="14" t="s">
        <v>19</v>
      </c>
      <c r="D65" s="14" t="s">
        <v>252</v>
      </c>
      <c r="E65" s="14" t="s">
        <v>253</v>
      </c>
      <c r="F65" s="14" t="s">
        <v>22</v>
      </c>
      <c r="G65" s="14" t="s">
        <v>254</v>
      </c>
      <c r="H65" s="14"/>
      <c r="I65" s="14"/>
      <c r="J65" s="15">
        <f>VLOOKUP($D65,[1]!IDMPOS[#Data],2,0)</f>
        <v>19080500</v>
      </c>
      <c r="K65" s="16">
        <v>7000000</v>
      </c>
      <c r="L65" s="17">
        <f t="shared" si="5"/>
        <v>-12080500</v>
      </c>
      <c r="M65" s="18" t="s">
        <v>37</v>
      </c>
      <c r="N65" s="18">
        <v>12055000</v>
      </c>
      <c r="O65" s="19" t="s">
        <v>38</v>
      </c>
      <c r="P65" s="20" t="s">
        <v>39</v>
      </c>
      <c r="Q65" s="15">
        <f>VLOOKUP($D65,[1]!IDMPOS[#Data],3,0)</f>
        <v>44250350</v>
      </c>
      <c r="R65" s="16">
        <v>44250000</v>
      </c>
      <c r="S65" s="17">
        <f t="shared" si="6"/>
        <v>-350</v>
      </c>
      <c r="T65" s="18"/>
      <c r="U65" s="18"/>
      <c r="V65" s="19" t="s">
        <v>38</v>
      </c>
      <c r="W65" s="20" t="s">
        <v>39</v>
      </c>
      <c r="X65" s="15">
        <f>VLOOKUP($D65,[1]!IDMPOS[#Data],4,0)</f>
        <v>31547900</v>
      </c>
      <c r="Y65" s="16">
        <v>31500000</v>
      </c>
      <c r="Z65" s="17">
        <f t="shared" si="7"/>
        <v>-47900</v>
      </c>
      <c r="AA65" s="18" t="s">
        <v>40</v>
      </c>
      <c r="AB65" s="18"/>
      <c r="AC65" s="19" t="s">
        <v>38</v>
      </c>
      <c r="AD65" s="20" t="s">
        <v>39</v>
      </c>
      <c r="AE65" s="15">
        <f>VLOOKUP($D65,[1]!IDMPOS[#Data],5,0)</f>
        <v>27727500</v>
      </c>
      <c r="AF65" s="16">
        <v>27700000</v>
      </c>
      <c r="AG65" s="17">
        <f t="shared" si="8"/>
        <v>-27500</v>
      </c>
      <c r="AH65" s="18" t="s">
        <v>40</v>
      </c>
      <c r="AI65" s="18"/>
      <c r="AJ65" s="19" t="s">
        <v>26</v>
      </c>
      <c r="AK65" s="20" t="s">
        <v>39</v>
      </c>
      <c r="AL65" s="15">
        <f>VLOOKUP($D65,[1]!IDMPOS[#Data],6,0)</f>
        <v>33398900</v>
      </c>
      <c r="AM65" s="16">
        <v>33350000</v>
      </c>
      <c r="AN65" s="17">
        <f t="shared" si="9"/>
        <v>-48900</v>
      </c>
      <c r="AO65" s="18" t="s">
        <v>40</v>
      </c>
      <c r="AP65" s="18"/>
      <c r="AQ65" s="19" t="s">
        <v>38</v>
      </c>
      <c r="AR65" s="20" t="s">
        <v>39</v>
      </c>
      <c r="AS65" s="15">
        <f>VLOOKUP($D65,[1]!IDMPOS[#Data],7,0)</f>
        <v>23570400</v>
      </c>
      <c r="AT65" s="16">
        <v>23500000</v>
      </c>
      <c r="AU65" s="17">
        <f t="shared" si="10"/>
        <v>-70400</v>
      </c>
      <c r="AV65" s="18" t="s">
        <v>54</v>
      </c>
      <c r="AW65" s="18" t="s">
        <v>58</v>
      </c>
      <c r="AX65" s="19" t="s">
        <v>26</v>
      </c>
      <c r="AY65" s="20" t="s">
        <v>39</v>
      </c>
      <c r="AZ65" s="15">
        <f>VLOOKUP($D65,[1]!IDMPOS[#Data],8,0)</f>
        <v>21344400</v>
      </c>
      <c r="BA65" s="16">
        <v>21300000</v>
      </c>
      <c r="BB65" s="16">
        <v>21300000</v>
      </c>
      <c r="BC65" s="16">
        <f t="shared" si="12"/>
        <v>0</v>
      </c>
      <c r="BD65" s="17">
        <f t="shared" si="11"/>
        <v>-44400</v>
      </c>
      <c r="BE65" s="18" t="s">
        <v>40</v>
      </c>
      <c r="BF65" s="18"/>
      <c r="BG65" s="19" t="s">
        <v>38</v>
      </c>
      <c r="BH65" s="20" t="s">
        <v>39</v>
      </c>
    </row>
    <row r="66" spans="2:60" x14ac:dyDescent="0.3">
      <c r="B66" s="14"/>
      <c r="C66" s="14" t="s">
        <v>19</v>
      </c>
      <c r="D66" s="14" t="s">
        <v>255</v>
      </c>
      <c r="E66" s="14" t="s">
        <v>256</v>
      </c>
      <c r="F66" s="14" t="s">
        <v>43</v>
      </c>
      <c r="G66" s="14" t="s">
        <v>257</v>
      </c>
      <c r="H66" s="14"/>
      <c r="I66" s="14"/>
      <c r="J66" s="15">
        <f>VLOOKUP($D66,[1]!IDMPOS[#Data],2,0)</f>
        <v>20274200</v>
      </c>
      <c r="K66" s="16">
        <v>11800000</v>
      </c>
      <c r="L66" s="17">
        <f t="shared" si="5"/>
        <v>-8474200</v>
      </c>
      <c r="M66" s="18" t="s">
        <v>37</v>
      </c>
      <c r="N66" s="18">
        <v>8424700</v>
      </c>
      <c r="O66" s="19" t="s">
        <v>38</v>
      </c>
      <c r="P66" s="20" t="s">
        <v>39</v>
      </c>
      <c r="Q66" s="15">
        <f>VLOOKUP($D66,[1]!IDMPOS[#Data],3,0)</f>
        <v>27489500</v>
      </c>
      <c r="R66" s="16">
        <v>27450000</v>
      </c>
      <c r="S66" s="17">
        <f t="shared" si="6"/>
        <v>-39500</v>
      </c>
      <c r="T66" s="18" t="s">
        <v>40</v>
      </c>
      <c r="U66" s="18"/>
      <c r="V66" s="19" t="s">
        <v>38</v>
      </c>
      <c r="W66" s="20" t="s">
        <v>39</v>
      </c>
      <c r="X66" s="15">
        <f>VLOOKUP($D66,[1]!IDMPOS[#Data],4,0)</f>
        <v>25283900</v>
      </c>
      <c r="Y66" s="16">
        <v>25250000</v>
      </c>
      <c r="Z66" s="17">
        <f t="shared" si="7"/>
        <v>-33900</v>
      </c>
      <c r="AA66" s="18" t="s">
        <v>40</v>
      </c>
      <c r="AB66" s="18"/>
      <c r="AC66" s="19" t="s">
        <v>38</v>
      </c>
      <c r="AD66" s="20" t="s">
        <v>39</v>
      </c>
      <c r="AE66" s="15">
        <f>VLOOKUP($D66,[1]!IDMPOS[#Data],5,0)</f>
        <v>12622000</v>
      </c>
      <c r="AF66" s="16">
        <v>12600000</v>
      </c>
      <c r="AG66" s="17">
        <f t="shared" si="8"/>
        <v>-22000</v>
      </c>
      <c r="AH66" s="18" t="s">
        <v>40</v>
      </c>
      <c r="AI66" s="18"/>
      <c r="AJ66" s="19" t="s">
        <v>26</v>
      </c>
      <c r="AK66" s="20" t="s">
        <v>39</v>
      </c>
      <c r="AL66" s="15">
        <f>VLOOKUP($D66,[1]!IDMPOS[#Data],6,0)</f>
        <v>35370400</v>
      </c>
      <c r="AM66" s="16">
        <v>35350000</v>
      </c>
      <c r="AN66" s="17">
        <f t="shared" si="9"/>
        <v>-20400</v>
      </c>
      <c r="AO66" s="18" t="s">
        <v>40</v>
      </c>
      <c r="AP66" s="18"/>
      <c r="AQ66" s="19" t="s">
        <v>38</v>
      </c>
      <c r="AR66" s="20" t="s">
        <v>39</v>
      </c>
      <c r="AS66" s="15">
        <f>VLOOKUP($D66,[1]!IDMPOS[#Data],7,0)</f>
        <v>29157000</v>
      </c>
      <c r="AT66" s="16">
        <v>29150000</v>
      </c>
      <c r="AU66" s="17">
        <f t="shared" si="10"/>
        <v>-7000</v>
      </c>
      <c r="AV66" s="18" t="s">
        <v>40</v>
      </c>
      <c r="AW66" s="18" t="s">
        <v>57</v>
      </c>
      <c r="AX66" s="19" t="s">
        <v>26</v>
      </c>
      <c r="AY66" s="20" t="s">
        <v>39</v>
      </c>
      <c r="AZ66" s="15">
        <f>VLOOKUP($D66,[1]!IDMPOS[#Data],8,0)</f>
        <v>17243800</v>
      </c>
      <c r="BA66" s="16">
        <v>17200000</v>
      </c>
      <c r="BB66" s="16">
        <v>17200000</v>
      </c>
      <c r="BC66" s="16">
        <f t="shared" si="12"/>
        <v>0</v>
      </c>
      <c r="BD66" s="17">
        <f t="shared" si="11"/>
        <v>-43800</v>
      </c>
      <c r="BE66" s="18" t="s">
        <v>40</v>
      </c>
      <c r="BF66" s="18"/>
      <c r="BG66" s="19" t="s">
        <v>38</v>
      </c>
      <c r="BH66" s="20" t="s">
        <v>39</v>
      </c>
    </row>
    <row r="67" spans="2:60" x14ac:dyDescent="0.3">
      <c r="B67" s="14">
        <v>277</v>
      </c>
      <c r="C67" s="14" t="s">
        <v>19</v>
      </c>
      <c r="D67" s="14" t="s">
        <v>258</v>
      </c>
      <c r="E67" s="14" t="s">
        <v>259</v>
      </c>
      <c r="F67" s="14" t="s">
        <v>43</v>
      </c>
      <c r="G67" s="14" t="s">
        <v>260</v>
      </c>
      <c r="H67" s="14"/>
      <c r="I67" s="14"/>
      <c r="J67" s="15">
        <f>VLOOKUP($D67,[1]!IDMPOS[#Data],2,0)</f>
        <v>24977200</v>
      </c>
      <c r="K67" s="16">
        <v>24200000</v>
      </c>
      <c r="L67" s="17">
        <f t="shared" si="5"/>
        <v>-777200</v>
      </c>
      <c r="M67" s="18" t="s">
        <v>37</v>
      </c>
      <c r="N67" s="18">
        <v>730000</v>
      </c>
      <c r="O67" s="19" t="s">
        <v>38</v>
      </c>
      <c r="P67" s="20" t="s">
        <v>39</v>
      </c>
      <c r="Q67" s="15">
        <f>VLOOKUP($D67,[1]!IDMPOS[#Data],3,0)</f>
        <v>32493950</v>
      </c>
      <c r="R67" s="16">
        <v>32450000</v>
      </c>
      <c r="S67" s="17">
        <f t="shared" si="6"/>
        <v>-43950</v>
      </c>
      <c r="T67" s="18" t="s">
        <v>40</v>
      </c>
      <c r="U67" s="18"/>
      <c r="V67" s="19" t="s">
        <v>38</v>
      </c>
      <c r="W67" s="20" t="s">
        <v>39</v>
      </c>
      <c r="X67" s="15">
        <f>VLOOKUP($D67,[1]!IDMPOS[#Data],4,0)</f>
        <v>24945700</v>
      </c>
      <c r="Y67" s="16">
        <v>19900000</v>
      </c>
      <c r="Z67" s="17">
        <f t="shared" si="7"/>
        <v>-5045700</v>
      </c>
      <c r="AA67" s="18" t="s">
        <v>24</v>
      </c>
      <c r="AB67" s="18" t="s">
        <v>81</v>
      </c>
      <c r="AC67" s="19" t="s">
        <v>38</v>
      </c>
      <c r="AD67" s="20" t="s">
        <v>39</v>
      </c>
      <c r="AE67" s="15">
        <f>VLOOKUP($D67,[1]!IDMPOS[#Data],5,0)</f>
        <v>32447100</v>
      </c>
      <c r="AF67" s="16">
        <v>32400000</v>
      </c>
      <c r="AG67" s="17">
        <f t="shared" si="8"/>
        <v>-47100</v>
      </c>
      <c r="AH67" s="18" t="s">
        <v>40</v>
      </c>
      <c r="AI67" s="18"/>
      <c r="AJ67" s="19" t="s">
        <v>26</v>
      </c>
      <c r="AK67" s="20" t="s">
        <v>39</v>
      </c>
      <c r="AL67" s="15">
        <f>VLOOKUP($D67,[1]!IDMPOS[#Data],6,0)</f>
        <v>45893300</v>
      </c>
      <c r="AM67" s="16">
        <v>45850000</v>
      </c>
      <c r="AN67" s="17">
        <f t="shared" si="9"/>
        <v>-43300</v>
      </c>
      <c r="AO67" s="18" t="s">
        <v>40</v>
      </c>
      <c r="AP67" s="18"/>
      <c r="AQ67" s="19" t="s">
        <v>38</v>
      </c>
      <c r="AR67" s="20" t="s">
        <v>39</v>
      </c>
      <c r="AS67" s="15">
        <f>VLOOKUP($D67,[1]!IDMPOS[#Data],7,0)</f>
        <v>32182450</v>
      </c>
      <c r="AT67" s="16">
        <v>32150000</v>
      </c>
      <c r="AU67" s="17">
        <f t="shared" si="10"/>
        <v>-32450</v>
      </c>
      <c r="AV67" s="18" t="s">
        <v>40</v>
      </c>
      <c r="AW67" s="18"/>
      <c r="AX67" s="19" t="s">
        <v>26</v>
      </c>
      <c r="AY67" s="20" t="s">
        <v>39</v>
      </c>
      <c r="AZ67" s="15">
        <f>VLOOKUP($D67,[1]!IDMPOS[#Data],8,0)</f>
        <v>25993575</v>
      </c>
      <c r="BA67" s="16">
        <v>25950000</v>
      </c>
      <c r="BB67" s="16">
        <v>25950000</v>
      </c>
      <c r="BC67" s="16">
        <f t="shared" si="12"/>
        <v>0</v>
      </c>
      <c r="BD67" s="17">
        <f t="shared" si="11"/>
        <v>-43575</v>
      </c>
      <c r="BE67" s="18" t="s">
        <v>40</v>
      </c>
      <c r="BF67" s="18"/>
      <c r="BG67" s="19" t="s">
        <v>38</v>
      </c>
      <c r="BH67" s="20" t="s">
        <v>39</v>
      </c>
    </row>
    <row r="68" spans="2:60" x14ac:dyDescent="0.3">
      <c r="B68" s="14">
        <v>21</v>
      </c>
      <c r="C68" s="14" t="s">
        <v>19</v>
      </c>
      <c r="D68" s="14" t="s">
        <v>261</v>
      </c>
      <c r="E68" s="14" t="s">
        <v>262</v>
      </c>
      <c r="F68" s="14" t="s">
        <v>22</v>
      </c>
      <c r="G68" s="14" t="s">
        <v>263</v>
      </c>
      <c r="H68" s="14"/>
      <c r="I68" s="14"/>
      <c r="J68" s="15">
        <f>VLOOKUP($D68,[1]!IDMPOS[#Data],2,0)</f>
        <v>27016300</v>
      </c>
      <c r="K68" s="16">
        <v>18350000</v>
      </c>
      <c r="L68" s="17">
        <f t="shared" si="5"/>
        <v>-8666300</v>
      </c>
      <c r="M68" s="18" t="s">
        <v>37</v>
      </c>
      <c r="N68" s="18">
        <v>8637000</v>
      </c>
      <c r="O68" s="19" t="s">
        <v>38</v>
      </c>
      <c r="P68" s="20" t="s">
        <v>39</v>
      </c>
      <c r="Q68" s="15">
        <f>VLOOKUP($D68,[1]!IDMPOS[#Data],3,0)</f>
        <v>38465100</v>
      </c>
      <c r="R68" s="16">
        <v>38450000</v>
      </c>
      <c r="S68" s="17">
        <f t="shared" si="6"/>
        <v>-15100</v>
      </c>
      <c r="T68" s="18" t="s">
        <v>40</v>
      </c>
      <c r="U68" s="18"/>
      <c r="V68" s="19" t="s">
        <v>38</v>
      </c>
      <c r="W68" s="20" t="s">
        <v>39</v>
      </c>
      <c r="X68" s="15">
        <f>VLOOKUP($D68,[1]!IDMPOS[#Data],4,0)</f>
        <v>19829600</v>
      </c>
      <c r="Y68" s="16">
        <v>20050000</v>
      </c>
      <c r="Z68" s="17">
        <f t="shared" si="7"/>
        <v>220400</v>
      </c>
      <c r="AA68" s="18"/>
      <c r="AB68" s="18" t="s">
        <v>264</v>
      </c>
      <c r="AC68" s="19" t="s">
        <v>38</v>
      </c>
      <c r="AD68" s="20" t="s">
        <v>39</v>
      </c>
      <c r="AE68" s="15">
        <f>VLOOKUP($D68,[1]!IDMPOS[#Data],5,0)</f>
        <v>26831500</v>
      </c>
      <c r="AF68" s="16">
        <v>26800000</v>
      </c>
      <c r="AG68" s="17">
        <f t="shared" si="8"/>
        <v>-31500</v>
      </c>
      <c r="AH68" s="18" t="s">
        <v>40</v>
      </c>
      <c r="AI68" s="18"/>
      <c r="AJ68" s="19" t="s">
        <v>26</v>
      </c>
      <c r="AK68" s="20" t="s">
        <v>39</v>
      </c>
      <c r="AL68" s="15">
        <f>VLOOKUP($D68,[1]!IDMPOS[#Data],6,0)</f>
        <v>32354700</v>
      </c>
      <c r="AM68" s="16">
        <v>32350000</v>
      </c>
      <c r="AN68" s="17">
        <f t="shared" si="9"/>
        <v>-4700</v>
      </c>
      <c r="AO68" s="18" t="s">
        <v>40</v>
      </c>
      <c r="AP68" s="18"/>
      <c r="AQ68" s="19" t="s">
        <v>38</v>
      </c>
      <c r="AR68" s="20" t="s">
        <v>39</v>
      </c>
      <c r="AS68" s="15">
        <f>VLOOKUP($D68,[1]!IDMPOS[#Data],7,0)</f>
        <v>26989300</v>
      </c>
      <c r="AT68" s="16">
        <v>26950000</v>
      </c>
      <c r="AU68" s="17">
        <f t="shared" si="10"/>
        <v>-39300</v>
      </c>
      <c r="AV68" s="18" t="s">
        <v>40</v>
      </c>
      <c r="AW68" s="18"/>
      <c r="AX68" s="19" t="s">
        <v>26</v>
      </c>
      <c r="AY68" s="20" t="s">
        <v>39</v>
      </c>
      <c r="AZ68" s="15">
        <f>VLOOKUP($D68,[1]!IDMPOS[#Data],8,0)</f>
        <v>23493500</v>
      </c>
      <c r="BA68" s="16">
        <v>23450000</v>
      </c>
      <c r="BB68" s="16">
        <v>23450000</v>
      </c>
      <c r="BC68" s="16">
        <f t="shared" si="12"/>
        <v>0</v>
      </c>
      <c r="BD68" s="17">
        <f t="shared" si="11"/>
        <v>-43500</v>
      </c>
      <c r="BE68" s="18" t="s">
        <v>40</v>
      </c>
      <c r="BF68" s="18"/>
      <c r="BG68" s="19" t="s">
        <v>38</v>
      </c>
      <c r="BH68" s="20" t="s">
        <v>39</v>
      </c>
    </row>
    <row r="69" spans="2:60" x14ac:dyDescent="0.3">
      <c r="B69" s="14">
        <v>82</v>
      </c>
      <c r="C69" s="14" t="s">
        <v>19</v>
      </c>
      <c r="D69" s="14" t="s">
        <v>265</v>
      </c>
      <c r="E69" s="14" t="s">
        <v>266</v>
      </c>
      <c r="F69" s="14" t="s">
        <v>22</v>
      </c>
      <c r="G69" s="14" t="s">
        <v>267</v>
      </c>
      <c r="H69" s="14"/>
      <c r="I69" s="14">
        <v>4373106774</v>
      </c>
      <c r="J69" s="15">
        <f>VLOOKUP($D69,[1]!IDMPOS[#Data],2,0)</f>
        <v>33936100</v>
      </c>
      <c r="K69" s="16">
        <v>25850000</v>
      </c>
      <c r="L69" s="17">
        <f t="shared" si="5"/>
        <v>-8086100</v>
      </c>
      <c r="M69" s="18" t="s">
        <v>37</v>
      </c>
      <c r="N69" s="18">
        <v>8082000</v>
      </c>
      <c r="O69" s="19" t="s">
        <v>38</v>
      </c>
      <c r="P69" s="20" t="s">
        <v>39</v>
      </c>
      <c r="Q69" s="15">
        <f>VLOOKUP($D69,[1]!IDMPOS[#Data],3,0)</f>
        <v>34299450</v>
      </c>
      <c r="R69" s="16">
        <v>34250000</v>
      </c>
      <c r="S69" s="17">
        <f t="shared" si="6"/>
        <v>-49450</v>
      </c>
      <c r="T69" s="18" t="s">
        <v>40</v>
      </c>
      <c r="U69" s="18"/>
      <c r="V69" s="19" t="s">
        <v>38</v>
      </c>
      <c r="W69" s="20" t="s">
        <v>39</v>
      </c>
      <c r="X69" s="15">
        <f>VLOOKUP($D69,[1]!IDMPOS[#Data],4,0)</f>
        <v>32393050</v>
      </c>
      <c r="Y69" s="16">
        <v>32350000</v>
      </c>
      <c r="Z69" s="17">
        <f t="shared" si="7"/>
        <v>-43050</v>
      </c>
      <c r="AA69" s="18" t="s">
        <v>40</v>
      </c>
      <c r="AB69" s="18"/>
      <c r="AC69" s="19" t="s">
        <v>38</v>
      </c>
      <c r="AD69" s="20" t="s">
        <v>39</v>
      </c>
      <c r="AE69" s="15">
        <f>VLOOKUP($D69,[1]!IDMPOS[#Data],5,0)</f>
        <v>29085000</v>
      </c>
      <c r="AF69" s="16">
        <v>29050000</v>
      </c>
      <c r="AG69" s="17">
        <f t="shared" si="8"/>
        <v>-35000</v>
      </c>
      <c r="AH69" s="18" t="s">
        <v>40</v>
      </c>
      <c r="AI69" s="18"/>
      <c r="AJ69" s="19" t="s">
        <v>26</v>
      </c>
      <c r="AK69" s="20" t="s">
        <v>39</v>
      </c>
      <c r="AL69" s="15">
        <f>VLOOKUP($D69,[1]!IDMPOS[#Data],6,0)</f>
        <v>52943500</v>
      </c>
      <c r="AM69" s="16">
        <v>52800000</v>
      </c>
      <c r="AN69" s="17">
        <f t="shared" si="9"/>
        <v>-143500</v>
      </c>
      <c r="AO69" s="18" t="s">
        <v>54</v>
      </c>
      <c r="AP69" s="18" t="s">
        <v>268</v>
      </c>
      <c r="AQ69" s="19" t="s">
        <v>38</v>
      </c>
      <c r="AR69" s="20" t="s">
        <v>39</v>
      </c>
      <c r="AS69" s="15">
        <f>VLOOKUP($D69,[1]!IDMPOS[#Data],7,0)</f>
        <v>33497100</v>
      </c>
      <c r="AT69" s="16">
        <v>33450000</v>
      </c>
      <c r="AU69" s="17">
        <f t="shared" si="10"/>
        <v>-47100</v>
      </c>
      <c r="AV69" s="18" t="s">
        <v>40</v>
      </c>
      <c r="AW69" s="18"/>
      <c r="AX69" s="19" t="s">
        <v>26</v>
      </c>
      <c r="AY69" s="20" t="s">
        <v>39</v>
      </c>
      <c r="AZ69" s="15">
        <f>VLOOKUP($D69,[1]!IDMPOS[#Data],8,0)</f>
        <v>44393400</v>
      </c>
      <c r="BA69" s="16">
        <v>44350000</v>
      </c>
      <c r="BB69" s="16">
        <v>44350000</v>
      </c>
      <c r="BC69" s="16">
        <f t="shared" si="12"/>
        <v>0</v>
      </c>
      <c r="BD69" s="17">
        <f t="shared" si="11"/>
        <v>-43400</v>
      </c>
      <c r="BE69" s="18" t="s">
        <v>40</v>
      </c>
      <c r="BF69" s="18"/>
      <c r="BG69" s="19" t="s">
        <v>38</v>
      </c>
      <c r="BH69" s="20" t="s">
        <v>39</v>
      </c>
    </row>
    <row r="70" spans="2:60" x14ac:dyDescent="0.3">
      <c r="B70" s="14">
        <v>53</v>
      </c>
      <c r="C70" s="23" t="s">
        <v>19</v>
      </c>
      <c r="D70" s="23" t="s">
        <v>269</v>
      </c>
      <c r="E70" s="23" t="s">
        <v>270</v>
      </c>
      <c r="F70" s="14" t="s">
        <v>22</v>
      </c>
      <c r="G70" s="23" t="s">
        <v>271</v>
      </c>
      <c r="H70" s="14"/>
      <c r="I70" s="23"/>
      <c r="J70" s="15">
        <f>VLOOKUP($D70,[1]!IDMPOS[#Data],2,0)</f>
        <v>51706600</v>
      </c>
      <c r="K70" s="16">
        <v>39800000</v>
      </c>
      <c r="L70" s="17">
        <f t="shared" si="5"/>
        <v>-11906600</v>
      </c>
      <c r="M70" s="18" t="s">
        <v>37</v>
      </c>
      <c r="N70" s="18">
        <v>11981700</v>
      </c>
      <c r="O70" s="19" t="s">
        <v>38</v>
      </c>
      <c r="P70" s="20" t="s">
        <v>39</v>
      </c>
      <c r="Q70" s="15">
        <f>VLOOKUP($D70,[1]!IDMPOS[#Data],3,0)</f>
        <v>43614400</v>
      </c>
      <c r="R70" s="16">
        <v>43600000</v>
      </c>
      <c r="S70" s="17">
        <f t="shared" si="6"/>
        <v>-14400</v>
      </c>
      <c r="T70" s="18" t="s">
        <v>40</v>
      </c>
      <c r="U70" s="18"/>
      <c r="V70" s="19" t="s">
        <v>38</v>
      </c>
      <c r="W70" s="20" t="s">
        <v>39</v>
      </c>
      <c r="X70" s="15">
        <f>VLOOKUP($D70,[1]!IDMPOS[#Data],4,0)</f>
        <v>33958000</v>
      </c>
      <c r="Y70" s="16">
        <v>33950000</v>
      </c>
      <c r="Z70" s="17">
        <f t="shared" si="7"/>
        <v>-8000</v>
      </c>
      <c r="AA70" s="18" t="s">
        <v>40</v>
      </c>
      <c r="AB70" s="18"/>
      <c r="AC70" s="19" t="s">
        <v>38</v>
      </c>
      <c r="AD70" s="20" t="s">
        <v>39</v>
      </c>
      <c r="AE70" s="15">
        <f>VLOOKUP($D70,[1]!IDMPOS[#Data],5,0)</f>
        <v>35553700</v>
      </c>
      <c r="AF70" s="16">
        <v>35550000</v>
      </c>
      <c r="AG70" s="17">
        <f t="shared" si="8"/>
        <v>-3700</v>
      </c>
      <c r="AH70" s="18" t="s">
        <v>40</v>
      </c>
      <c r="AI70" s="18"/>
      <c r="AJ70" s="19" t="s">
        <v>26</v>
      </c>
      <c r="AK70" s="20" t="s">
        <v>39</v>
      </c>
      <c r="AL70" s="15">
        <f>VLOOKUP($D70,[1]!IDMPOS[#Data],6,0)</f>
        <v>39476300</v>
      </c>
      <c r="AM70" s="16">
        <v>39450000</v>
      </c>
      <c r="AN70" s="17">
        <f t="shared" si="9"/>
        <v>-26300</v>
      </c>
      <c r="AO70" s="18" t="s">
        <v>40</v>
      </c>
      <c r="AP70" s="18"/>
      <c r="AQ70" s="19" t="s">
        <v>38</v>
      </c>
      <c r="AR70" s="20" t="s">
        <v>39</v>
      </c>
      <c r="AS70" s="15">
        <f>VLOOKUP($D70,[1]!IDMPOS[#Data],7,0)</f>
        <v>63801900</v>
      </c>
      <c r="AT70" s="16">
        <v>63800000</v>
      </c>
      <c r="AU70" s="17">
        <f t="shared" si="10"/>
        <v>-1900</v>
      </c>
      <c r="AV70" s="18" t="s">
        <v>40</v>
      </c>
      <c r="AW70" s="18"/>
      <c r="AX70" s="19" t="s">
        <v>26</v>
      </c>
      <c r="AY70" s="20" t="s">
        <v>39</v>
      </c>
      <c r="AZ70" s="15">
        <f>VLOOKUP($D70,[1]!IDMPOS[#Data],8,0)</f>
        <v>30992951</v>
      </c>
      <c r="BA70" s="16">
        <v>30950000</v>
      </c>
      <c r="BB70" s="16">
        <v>30950000</v>
      </c>
      <c r="BC70" s="16">
        <f t="shared" si="12"/>
        <v>0</v>
      </c>
      <c r="BD70" s="17">
        <f t="shared" si="11"/>
        <v>-42951</v>
      </c>
      <c r="BE70" s="18" t="s">
        <v>40</v>
      </c>
      <c r="BF70" s="18"/>
      <c r="BG70" s="19" t="s">
        <v>38</v>
      </c>
      <c r="BH70" s="20" t="s">
        <v>39</v>
      </c>
    </row>
    <row r="71" spans="2:60" x14ac:dyDescent="0.3">
      <c r="B71" s="14">
        <v>68</v>
      </c>
      <c r="C71" s="14" t="s">
        <v>19</v>
      </c>
      <c r="D71" s="14" t="s">
        <v>272</v>
      </c>
      <c r="E71" s="14" t="s">
        <v>273</v>
      </c>
      <c r="F71" s="14" t="s">
        <v>22</v>
      </c>
      <c r="G71" s="14" t="s">
        <v>274</v>
      </c>
      <c r="H71" s="14"/>
      <c r="I71" s="14"/>
      <c r="J71" s="15">
        <f>VLOOKUP($D71,[1]!IDMPOS[#Data],2,0)</f>
        <v>28231875</v>
      </c>
      <c r="K71" s="16">
        <v>19400000</v>
      </c>
      <c r="L71" s="17">
        <f t="shared" si="5"/>
        <v>-8831875</v>
      </c>
      <c r="M71" s="18" t="s">
        <v>37</v>
      </c>
      <c r="N71" s="18">
        <v>8790100</v>
      </c>
      <c r="O71" s="19" t="s">
        <v>38</v>
      </c>
      <c r="P71" s="20" t="s">
        <v>39</v>
      </c>
      <c r="Q71" s="15">
        <f>VLOOKUP($D71,[1]!IDMPOS[#Data],3,0)</f>
        <v>34102800</v>
      </c>
      <c r="R71" s="16">
        <v>34100000</v>
      </c>
      <c r="S71" s="17">
        <f t="shared" si="6"/>
        <v>-2800</v>
      </c>
      <c r="T71" s="18" t="s">
        <v>40</v>
      </c>
      <c r="U71" s="18"/>
      <c r="V71" s="19" t="s">
        <v>38</v>
      </c>
      <c r="W71" s="20" t="s">
        <v>39</v>
      </c>
      <c r="X71" s="15">
        <f>VLOOKUP($D71,[1]!IDMPOS[#Data],4,0)</f>
        <v>10011500</v>
      </c>
      <c r="Y71" s="16">
        <v>10000000</v>
      </c>
      <c r="Z71" s="17">
        <f t="shared" si="7"/>
        <v>-11500</v>
      </c>
      <c r="AA71" s="18" t="s">
        <v>40</v>
      </c>
      <c r="AB71" s="18"/>
      <c r="AC71" s="19" t="s">
        <v>38</v>
      </c>
      <c r="AD71" s="20" t="s">
        <v>39</v>
      </c>
      <c r="AE71" s="15">
        <f>VLOOKUP($D71,[1]!IDMPOS[#Data],5,0)</f>
        <v>16674698</v>
      </c>
      <c r="AF71" s="16">
        <v>16650000</v>
      </c>
      <c r="AG71" s="17">
        <f t="shared" si="8"/>
        <v>-24698</v>
      </c>
      <c r="AH71" s="18" t="s">
        <v>40</v>
      </c>
      <c r="AI71" s="18"/>
      <c r="AJ71" s="19" t="s">
        <v>26</v>
      </c>
      <c r="AK71" s="20" t="s">
        <v>39</v>
      </c>
      <c r="AL71" s="15">
        <f>VLOOKUP($D71,[1]!IDMPOS[#Data],6,0)</f>
        <v>14588858</v>
      </c>
      <c r="AM71" s="16">
        <v>14550000</v>
      </c>
      <c r="AN71" s="17">
        <f t="shared" si="9"/>
        <v>-38858</v>
      </c>
      <c r="AO71" s="18" t="s">
        <v>40</v>
      </c>
      <c r="AP71" s="18"/>
      <c r="AQ71" s="19" t="s">
        <v>38</v>
      </c>
      <c r="AR71" s="20" t="s">
        <v>39</v>
      </c>
      <c r="AS71" s="15">
        <f>VLOOKUP($D71,[1]!IDMPOS[#Data],7,0)</f>
        <v>11310827</v>
      </c>
      <c r="AT71" s="16">
        <v>11300000</v>
      </c>
      <c r="AU71" s="17">
        <f t="shared" si="10"/>
        <v>-10827</v>
      </c>
      <c r="AV71" s="18" t="s">
        <v>40</v>
      </c>
      <c r="AW71" s="18"/>
      <c r="AX71" s="19" t="s">
        <v>26</v>
      </c>
      <c r="AY71" s="20" t="s">
        <v>39</v>
      </c>
      <c r="AZ71" s="15">
        <f>VLOOKUP($D71,[1]!IDMPOS[#Data],8,0)</f>
        <v>14192675</v>
      </c>
      <c r="BA71" s="16">
        <v>14150000</v>
      </c>
      <c r="BB71" s="16">
        <v>14150000</v>
      </c>
      <c r="BC71" s="16">
        <f t="shared" si="12"/>
        <v>0</v>
      </c>
      <c r="BD71" s="17">
        <f t="shared" si="11"/>
        <v>-42675</v>
      </c>
      <c r="BE71" s="18" t="s">
        <v>40</v>
      </c>
      <c r="BF71" s="18"/>
      <c r="BG71" s="19" t="s">
        <v>38</v>
      </c>
      <c r="BH71" s="20" t="s">
        <v>39</v>
      </c>
    </row>
    <row r="72" spans="2:60" x14ac:dyDescent="0.3">
      <c r="B72" s="14">
        <v>62</v>
      </c>
      <c r="C72" s="14" t="s">
        <v>19</v>
      </c>
      <c r="D72" s="14" t="s">
        <v>275</v>
      </c>
      <c r="E72" s="14" t="s">
        <v>276</v>
      </c>
      <c r="F72" s="14" t="s">
        <v>22</v>
      </c>
      <c r="G72" s="14" t="s">
        <v>277</v>
      </c>
      <c r="H72" s="14"/>
      <c r="I72" s="14"/>
      <c r="J72" s="15">
        <f>VLOOKUP($D72,[1]!IDMPOS[#Data],2,0)</f>
        <v>26257100</v>
      </c>
      <c r="K72" s="16">
        <v>21150000</v>
      </c>
      <c r="L72" s="17">
        <f t="shared" si="5"/>
        <v>-5107100</v>
      </c>
      <c r="M72" s="18" t="s">
        <v>37</v>
      </c>
      <c r="N72" s="18">
        <v>5100000</v>
      </c>
      <c r="O72" s="19" t="s">
        <v>38</v>
      </c>
      <c r="P72" s="20" t="s">
        <v>39</v>
      </c>
      <c r="Q72" s="15">
        <f>VLOOKUP($D72,[1]!IDMPOS[#Data],3,0)</f>
        <v>44589058</v>
      </c>
      <c r="R72" s="16">
        <v>42500000</v>
      </c>
      <c r="S72" s="17">
        <f t="shared" si="6"/>
        <v>-2089058</v>
      </c>
      <c r="T72" s="18" t="s">
        <v>56</v>
      </c>
      <c r="U72" s="18">
        <v>2079308</v>
      </c>
      <c r="V72" s="19" t="s">
        <v>38</v>
      </c>
      <c r="W72" s="20" t="s">
        <v>39</v>
      </c>
      <c r="X72" s="15">
        <f>VLOOKUP($D72,[1]!IDMPOS[#Data],4,0)</f>
        <v>33999500</v>
      </c>
      <c r="Y72" s="16">
        <v>33700000</v>
      </c>
      <c r="Z72" s="17">
        <f t="shared" si="7"/>
        <v>-299500</v>
      </c>
      <c r="AA72" s="18" t="s">
        <v>54</v>
      </c>
      <c r="AB72" s="18" t="s">
        <v>278</v>
      </c>
      <c r="AC72" s="19" t="s">
        <v>38</v>
      </c>
      <c r="AD72" s="20" t="s">
        <v>39</v>
      </c>
      <c r="AE72" s="15">
        <f>VLOOKUP($D72,[1]!IDMPOS[#Data],5,0)</f>
        <v>41342700</v>
      </c>
      <c r="AF72" s="16">
        <v>41300000</v>
      </c>
      <c r="AG72" s="17">
        <f t="shared" si="8"/>
        <v>-42700</v>
      </c>
      <c r="AH72" s="18" t="s">
        <v>40</v>
      </c>
      <c r="AI72" s="18"/>
      <c r="AJ72" s="19" t="s">
        <v>26</v>
      </c>
      <c r="AK72" s="20" t="s">
        <v>39</v>
      </c>
      <c r="AL72" s="15">
        <f>VLOOKUP($D72,[1]!IDMPOS[#Data],6,0)</f>
        <v>58184000</v>
      </c>
      <c r="AM72" s="16">
        <v>58150000</v>
      </c>
      <c r="AN72" s="17">
        <f t="shared" si="9"/>
        <v>-34000</v>
      </c>
      <c r="AO72" s="18" t="s">
        <v>40</v>
      </c>
      <c r="AP72" s="18"/>
      <c r="AQ72" s="19" t="s">
        <v>38</v>
      </c>
      <c r="AR72" s="20" t="s">
        <v>39</v>
      </c>
      <c r="AS72" s="15">
        <f>VLOOKUP($D72,[1]!IDMPOS[#Data],7,0)</f>
        <v>33141200</v>
      </c>
      <c r="AT72" s="16">
        <v>33100000</v>
      </c>
      <c r="AU72" s="17">
        <f t="shared" si="10"/>
        <v>-41200</v>
      </c>
      <c r="AV72" s="18" t="s">
        <v>40</v>
      </c>
      <c r="AW72" s="18"/>
      <c r="AX72" s="19" t="s">
        <v>26</v>
      </c>
      <c r="AY72" s="20" t="s">
        <v>39</v>
      </c>
      <c r="AZ72" s="15">
        <f>VLOOKUP($D72,[1]!IDMPOS[#Data],8,0)</f>
        <v>31092500</v>
      </c>
      <c r="BA72" s="16">
        <v>31050000</v>
      </c>
      <c r="BB72" s="16">
        <v>31050000</v>
      </c>
      <c r="BC72" s="16">
        <f t="shared" si="12"/>
        <v>0</v>
      </c>
      <c r="BD72" s="17">
        <f t="shared" si="11"/>
        <v>-42500</v>
      </c>
      <c r="BE72" s="18" t="s">
        <v>40</v>
      </c>
      <c r="BF72" s="18"/>
      <c r="BG72" s="19" t="s">
        <v>38</v>
      </c>
      <c r="BH72" s="20" t="s">
        <v>39</v>
      </c>
    </row>
    <row r="73" spans="2:60" x14ac:dyDescent="0.3">
      <c r="B73" s="14">
        <v>134</v>
      </c>
      <c r="C73" s="14" t="s">
        <v>19</v>
      </c>
      <c r="D73" s="14" t="s">
        <v>279</v>
      </c>
      <c r="E73" s="14" t="s">
        <v>280</v>
      </c>
      <c r="F73" s="14" t="s">
        <v>43</v>
      </c>
      <c r="G73" s="14" t="s">
        <v>281</v>
      </c>
      <c r="H73" s="14"/>
      <c r="I73" s="14"/>
      <c r="J73" s="15">
        <f>VLOOKUP($D73,[1]!IDMPOS[#Data],2,0)</f>
        <v>34309300</v>
      </c>
      <c r="K73" s="16">
        <v>23550000</v>
      </c>
      <c r="L73" s="17">
        <f t="shared" si="5"/>
        <v>-10759300</v>
      </c>
      <c r="M73" s="18" t="s">
        <v>37</v>
      </c>
      <c r="N73" s="18">
        <v>10717500</v>
      </c>
      <c r="O73" s="19" t="s">
        <v>38</v>
      </c>
      <c r="P73" s="20" t="s">
        <v>39</v>
      </c>
      <c r="Q73" s="15">
        <f>VLOOKUP($D73,[1]!IDMPOS[#Data],3,0)</f>
        <v>38200800</v>
      </c>
      <c r="R73" s="16">
        <v>38650000</v>
      </c>
      <c r="S73" s="17">
        <f t="shared" si="6"/>
        <v>449200</v>
      </c>
      <c r="T73" s="18" t="s">
        <v>67</v>
      </c>
      <c r="U73" s="18" t="s">
        <v>282</v>
      </c>
      <c r="V73" s="19" t="s">
        <v>38</v>
      </c>
      <c r="W73" s="20" t="s">
        <v>39</v>
      </c>
      <c r="X73" s="15">
        <f>VLOOKUP($D73,[1]!IDMPOS[#Data],4,0)</f>
        <v>32060800</v>
      </c>
      <c r="Y73" s="16">
        <v>32050000</v>
      </c>
      <c r="Z73" s="17">
        <f t="shared" si="7"/>
        <v>-10800</v>
      </c>
      <c r="AA73" s="18" t="s">
        <v>40</v>
      </c>
      <c r="AB73" s="18"/>
      <c r="AC73" s="19" t="s">
        <v>38</v>
      </c>
      <c r="AD73" s="20" t="s">
        <v>39</v>
      </c>
      <c r="AE73" s="15">
        <f>VLOOKUP($D73,[1]!IDMPOS[#Data],5,0)</f>
        <v>29063600</v>
      </c>
      <c r="AF73" s="16">
        <v>29050000</v>
      </c>
      <c r="AG73" s="17">
        <f t="shared" si="8"/>
        <v>-13600</v>
      </c>
      <c r="AH73" s="18" t="s">
        <v>40</v>
      </c>
      <c r="AI73" s="18"/>
      <c r="AJ73" s="19" t="s">
        <v>26</v>
      </c>
      <c r="AK73" s="20" t="s">
        <v>39</v>
      </c>
      <c r="AL73" s="15">
        <f>VLOOKUP($D73,[1]!IDMPOS[#Data],6,0)</f>
        <v>44402500</v>
      </c>
      <c r="AM73" s="16">
        <v>44400000</v>
      </c>
      <c r="AN73" s="17">
        <f t="shared" si="9"/>
        <v>-2500</v>
      </c>
      <c r="AO73" s="18" t="s">
        <v>40</v>
      </c>
      <c r="AP73" s="18"/>
      <c r="AQ73" s="19" t="s">
        <v>38</v>
      </c>
      <c r="AR73" s="20" t="s">
        <v>39</v>
      </c>
      <c r="AS73" s="15">
        <f>VLOOKUP($D73,[1]!IDMPOS[#Data],7,0)</f>
        <v>24912300</v>
      </c>
      <c r="AT73" s="16">
        <v>24900000</v>
      </c>
      <c r="AU73" s="17">
        <f t="shared" si="10"/>
        <v>-12300</v>
      </c>
      <c r="AV73" s="18" t="s">
        <v>40</v>
      </c>
      <c r="AW73" s="18"/>
      <c r="AX73" s="19" t="s">
        <v>26</v>
      </c>
      <c r="AY73" s="20" t="s">
        <v>39</v>
      </c>
      <c r="AZ73" s="15">
        <f>VLOOKUP($D73,[1]!IDMPOS[#Data],8,0)</f>
        <v>25942200</v>
      </c>
      <c r="BA73" s="16">
        <v>25900000</v>
      </c>
      <c r="BB73" s="16">
        <v>25900000</v>
      </c>
      <c r="BC73" s="16">
        <f t="shared" si="12"/>
        <v>0</v>
      </c>
      <c r="BD73" s="17">
        <f t="shared" si="11"/>
        <v>-42200</v>
      </c>
      <c r="BE73" s="18" t="s">
        <v>40</v>
      </c>
      <c r="BF73" s="18"/>
      <c r="BG73" s="19" t="s">
        <v>38</v>
      </c>
      <c r="BH73" s="20" t="s">
        <v>39</v>
      </c>
    </row>
    <row r="74" spans="2:60" x14ac:dyDescent="0.3">
      <c r="B74" s="14">
        <v>123</v>
      </c>
      <c r="C74" s="14" t="s">
        <v>19</v>
      </c>
      <c r="D74" s="14" t="s">
        <v>283</v>
      </c>
      <c r="E74" s="14" t="s">
        <v>284</v>
      </c>
      <c r="F74" s="14" t="s">
        <v>43</v>
      </c>
      <c r="G74" s="14" t="s">
        <v>285</v>
      </c>
      <c r="H74" s="14"/>
      <c r="I74" s="14"/>
      <c r="J74" s="15">
        <f>VLOOKUP($D74,[1]!IDMPOS[#Data],2,0)</f>
        <v>15139260</v>
      </c>
      <c r="K74" s="16">
        <v>7100000</v>
      </c>
      <c r="L74" s="17">
        <f t="shared" si="5"/>
        <v>-8039260</v>
      </c>
      <c r="M74" s="18" t="s">
        <v>37</v>
      </c>
      <c r="N74" s="18">
        <v>8004600</v>
      </c>
      <c r="O74" s="19" t="s">
        <v>38</v>
      </c>
      <c r="P74" s="20" t="s">
        <v>39</v>
      </c>
      <c r="Q74" s="15">
        <f>VLOOKUP($D74,[1]!IDMPOS[#Data],3,0)</f>
        <v>15048750</v>
      </c>
      <c r="R74" s="16">
        <v>15000000</v>
      </c>
      <c r="S74" s="17">
        <f t="shared" si="6"/>
        <v>-48750</v>
      </c>
      <c r="T74" s="18" t="s">
        <v>40</v>
      </c>
      <c r="U74" s="18"/>
      <c r="V74" s="19" t="s">
        <v>38</v>
      </c>
      <c r="W74" s="20" t="s">
        <v>39</v>
      </c>
      <c r="X74" s="15">
        <f>VLOOKUP($D74,[1]!IDMPOS[#Data],4,0)</f>
        <v>18163601</v>
      </c>
      <c r="Y74" s="16">
        <v>18150000</v>
      </c>
      <c r="Z74" s="17">
        <f t="shared" si="7"/>
        <v>-13601</v>
      </c>
      <c r="AA74" s="18" t="s">
        <v>40</v>
      </c>
      <c r="AB74" s="18"/>
      <c r="AC74" s="19" t="s">
        <v>38</v>
      </c>
      <c r="AD74" s="20" t="s">
        <v>39</v>
      </c>
      <c r="AE74" s="15">
        <f>VLOOKUP($D74,[1]!IDMPOS[#Data],5,0)</f>
        <v>13884575</v>
      </c>
      <c r="AF74" s="16">
        <v>13850000</v>
      </c>
      <c r="AG74" s="17">
        <f t="shared" si="8"/>
        <v>-34575</v>
      </c>
      <c r="AH74" s="18" t="s">
        <v>40</v>
      </c>
      <c r="AI74" s="18"/>
      <c r="AJ74" s="19" t="s">
        <v>26</v>
      </c>
      <c r="AK74" s="20" t="s">
        <v>39</v>
      </c>
      <c r="AL74" s="15">
        <f>VLOOKUP($D74,[1]!IDMPOS[#Data],6,0)</f>
        <v>13248550</v>
      </c>
      <c r="AM74" s="16">
        <v>13200000</v>
      </c>
      <c r="AN74" s="17">
        <f t="shared" si="9"/>
        <v>-48550</v>
      </c>
      <c r="AO74" s="18" t="s">
        <v>40</v>
      </c>
      <c r="AP74" s="18"/>
      <c r="AQ74" s="19" t="s">
        <v>38</v>
      </c>
      <c r="AR74" s="20" t="s">
        <v>39</v>
      </c>
      <c r="AS74" s="15">
        <f>VLOOKUP($D74,[1]!IDMPOS[#Data],7,0)</f>
        <v>12557750</v>
      </c>
      <c r="AT74" s="16">
        <v>12550000</v>
      </c>
      <c r="AU74" s="17">
        <f t="shared" si="10"/>
        <v>-7750</v>
      </c>
      <c r="AV74" s="18" t="s">
        <v>40</v>
      </c>
      <c r="AW74" s="18"/>
      <c r="AX74" s="19" t="s">
        <v>26</v>
      </c>
      <c r="AY74" s="20" t="s">
        <v>39</v>
      </c>
      <c r="AZ74" s="15">
        <f>VLOOKUP($D74,[1]!IDMPOS[#Data],8,0)</f>
        <v>9742000</v>
      </c>
      <c r="BA74" s="16">
        <v>9700000</v>
      </c>
      <c r="BB74" s="16">
        <v>9700000</v>
      </c>
      <c r="BC74" s="16">
        <f t="shared" si="12"/>
        <v>0</v>
      </c>
      <c r="BD74" s="17">
        <f t="shared" si="11"/>
        <v>-42000</v>
      </c>
      <c r="BE74" s="18" t="s">
        <v>40</v>
      </c>
      <c r="BF74" s="18"/>
      <c r="BG74" s="19" t="s">
        <v>38</v>
      </c>
      <c r="BH74" s="20" t="s">
        <v>39</v>
      </c>
    </row>
    <row r="75" spans="2:60" x14ac:dyDescent="0.3">
      <c r="B75" s="14">
        <v>210</v>
      </c>
      <c r="C75" s="14" t="s">
        <v>19</v>
      </c>
      <c r="D75" s="14" t="s">
        <v>286</v>
      </c>
      <c r="E75" s="14" t="s">
        <v>287</v>
      </c>
      <c r="F75" s="14" t="s">
        <v>144</v>
      </c>
      <c r="G75" s="14" t="s">
        <v>288</v>
      </c>
      <c r="H75" s="14"/>
      <c r="I75" s="14">
        <v>4373108009</v>
      </c>
      <c r="J75" s="15">
        <f>VLOOKUP($D75,[1]!IDMPOS[#Data],2,0)</f>
        <v>32253148</v>
      </c>
      <c r="K75" s="16">
        <v>26500000</v>
      </c>
      <c r="L75" s="17">
        <f t="shared" si="5"/>
        <v>-5753148</v>
      </c>
      <c r="M75" s="18" t="s">
        <v>37</v>
      </c>
      <c r="N75" s="18">
        <v>5732500</v>
      </c>
      <c r="O75" s="19" t="s">
        <v>38</v>
      </c>
      <c r="P75" s="20" t="s">
        <v>39</v>
      </c>
      <c r="Q75" s="15">
        <f>VLOOKUP($D75,[1]!IDMPOS[#Data],3,0)</f>
        <v>30898900</v>
      </c>
      <c r="R75" s="16">
        <v>30750000</v>
      </c>
      <c r="S75" s="17">
        <f t="shared" si="6"/>
        <v>-148900</v>
      </c>
      <c r="T75" s="18" t="s">
        <v>54</v>
      </c>
      <c r="U75" s="18" t="s">
        <v>289</v>
      </c>
      <c r="V75" s="19" t="s">
        <v>38</v>
      </c>
      <c r="W75" s="20" t="s">
        <v>39</v>
      </c>
      <c r="X75" s="15">
        <f>VLOOKUP($D75,[1]!IDMPOS[#Data],4,0)</f>
        <v>20032700</v>
      </c>
      <c r="Y75" s="16">
        <v>20000000</v>
      </c>
      <c r="Z75" s="17">
        <f t="shared" si="7"/>
        <v>-32700</v>
      </c>
      <c r="AA75" s="18" t="s">
        <v>40</v>
      </c>
      <c r="AB75" s="18"/>
      <c r="AC75" s="19" t="s">
        <v>38</v>
      </c>
      <c r="AD75" s="20" t="s">
        <v>39</v>
      </c>
      <c r="AE75" s="15">
        <f>VLOOKUP($D75,[1]!IDMPOS[#Data],5,0)</f>
        <v>24652912</v>
      </c>
      <c r="AF75" s="16">
        <v>24650000</v>
      </c>
      <c r="AG75" s="17">
        <f t="shared" si="8"/>
        <v>-2912</v>
      </c>
      <c r="AH75" s="18" t="s">
        <v>40</v>
      </c>
      <c r="AI75" s="18"/>
      <c r="AJ75" s="19" t="s">
        <v>26</v>
      </c>
      <c r="AK75" s="20" t="s">
        <v>39</v>
      </c>
      <c r="AL75" s="15">
        <f>VLOOKUP($D75,[1]!IDMPOS[#Data],6,0)</f>
        <v>37391810</v>
      </c>
      <c r="AM75" s="16">
        <v>37350000</v>
      </c>
      <c r="AN75" s="17">
        <f t="shared" si="9"/>
        <v>-41810</v>
      </c>
      <c r="AO75" s="18" t="s">
        <v>40</v>
      </c>
      <c r="AP75" s="18"/>
      <c r="AQ75" s="19" t="s">
        <v>38</v>
      </c>
      <c r="AR75" s="20" t="s">
        <v>39</v>
      </c>
      <c r="AS75" s="15">
        <f>VLOOKUP($D75,[1]!IDMPOS[#Data],7,0)</f>
        <v>29268775</v>
      </c>
      <c r="AT75" s="16">
        <v>29250000</v>
      </c>
      <c r="AU75" s="17">
        <f t="shared" si="10"/>
        <v>-18775</v>
      </c>
      <c r="AV75" s="18" t="s">
        <v>40</v>
      </c>
      <c r="AW75" s="18"/>
      <c r="AX75" s="19" t="s">
        <v>26</v>
      </c>
      <c r="AY75" s="20" t="s">
        <v>39</v>
      </c>
      <c r="AZ75" s="15">
        <f>VLOOKUP($D75,[1]!IDMPOS[#Data],8,0)</f>
        <v>19491925</v>
      </c>
      <c r="BA75" s="16">
        <v>19450000</v>
      </c>
      <c r="BB75" s="16">
        <v>19450000</v>
      </c>
      <c r="BC75" s="16">
        <f t="shared" si="12"/>
        <v>0</v>
      </c>
      <c r="BD75" s="17">
        <f t="shared" si="11"/>
        <v>-41925</v>
      </c>
      <c r="BE75" s="18" t="s">
        <v>40</v>
      </c>
      <c r="BF75" s="18"/>
      <c r="BG75" s="19" t="s">
        <v>38</v>
      </c>
      <c r="BH75" s="20" t="s">
        <v>39</v>
      </c>
    </row>
    <row r="76" spans="2:60" x14ac:dyDescent="0.3">
      <c r="B76" s="14"/>
      <c r="C76" s="14" t="s">
        <v>19</v>
      </c>
      <c r="D76" s="14" t="s">
        <v>290</v>
      </c>
      <c r="E76" s="14" t="s">
        <v>291</v>
      </c>
      <c r="F76" s="14" t="s">
        <v>22</v>
      </c>
      <c r="G76" s="14" t="s">
        <v>292</v>
      </c>
      <c r="H76" s="14"/>
      <c r="I76" s="14"/>
      <c r="J76" s="15">
        <f>VLOOKUP($D76,[1]!IDMPOS[#Data],2,0)</f>
        <v>27668425</v>
      </c>
      <c r="K76" s="16">
        <v>20900000</v>
      </c>
      <c r="L76" s="17">
        <f t="shared" si="5"/>
        <v>-6768425</v>
      </c>
      <c r="M76" s="18" t="s">
        <v>37</v>
      </c>
      <c r="N76" s="18">
        <v>6760000</v>
      </c>
      <c r="O76" s="19" t="s">
        <v>38</v>
      </c>
      <c r="P76" s="20" t="s">
        <v>39</v>
      </c>
      <c r="Q76" s="15">
        <f>VLOOKUP($D76,[1]!IDMPOS[#Data],3,0)</f>
        <v>23112351</v>
      </c>
      <c r="R76" s="16">
        <v>23100000</v>
      </c>
      <c r="S76" s="17">
        <f t="shared" si="6"/>
        <v>-12351</v>
      </c>
      <c r="T76" s="18" t="s">
        <v>40</v>
      </c>
      <c r="U76" s="18"/>
      <c r="V76" s="19" t="s">
        <v>38</v>
      </c>
      <c r="W76" s="20" t="s">
        <v>39</v>
      </c>
      <c r="X76" s="15">
        <f>VLOOKUP($D76,[1]!IDMPOS[#Data],4,0)</f>
        <v>23348525</v>
      </c>
      <c r="Y76" s="16">
        <v>23300000</v>
      </c>
      <c r="Z76" s="17">
        <f t="shared" si="7"/>
        <v>-48525</v>
      </c>
      <c r="AA76" s="18" t="s">
        <v>40</v>
      </c>
      <c r="AB76" s="18"/>
      <c r="AC76" s="19" t="s">
        <v>38</v>
      </c>
      <c r="AD76" s="20" t="s">
        <v>39</v>
      </c>
      <c r="AE76" s="15">
        <f>VLOOKUP($D76,[1]!IDMPOS[#Data],5,0)</f>
        <v>15287025</v>
      </c>
      <c r="AF76" s="16">
        <v>15250000</v>
      </c>
      <c r="AG76" s="17">
        <f t="shared" si="8"/>
        <v>-37025</v>
      </c>
      <c r="AH76" s="18" t="s">
        <v>40</v>
      </c>
      <c r="AI76" s="18"/>
      <c r="AJ76" s="19" t="s">
        <v>26</v>
      </c>
      <c r="AK76" s="20" t="s">
        <v>39</v>
      </c>
      <c r="AL76" s="15">
        <f>VLOOKUP($D76,[1]!IDMPOS[#Data],6,0)</f>
        <v>34001525</v>
      </c>
      <c r="AM76" s="16">
        <v>34000000</v>
      </c>
      <c r="AN76" s="17">
        <f t="shared" si="9"/>
        <v>-1525</v>
      </c>
      <c r="AO76" s="18" t="s">
        <v>40</v>
      </c>
      <c r="AP76" s="18"/>
      <c r="AQ76" s="19" t="s">
        <v>38</v>
      </c>
      <c r="AR76" s="20" t="s">
        <v>39</v>
      </c>
      <c r="AS76" s="15">
        <f>VLOOKUP($D76,[1]!IDMPOS[#Data],7,0)</f>
        <v>23321285</v>
      </c>
      <c r="AT76" s="16">
        <v>23300000</v>
      </c>
      <c r="AU76" s="17">
        <f t="shared" si="10"/>
        <v>-21285</v>
      </c>
      <c r="AV76" s="18" t="s">
        <v>40</v>
      </c>
      <c r="AW76" s="18"/>
      <c r="AX76" s="19" t="s">
        <v>26</v>
      </c>
      <c r="AY76" s="20" t="s">
        <v>39</v>
      </c>
      <c r="AZ76" s="15">
        <f>VLOOKUP($D76,[1]!IDMPOS[#Data],8,0)</f>
        <v>18491375</v>
      </c>
      <c r="BA76" s="16">
        <v>18450000</v>
      </c>
      <c r="BB76" s="16">
        <v>18450000</v>
      </c>
      <c r="BC76" s="16">
        <f t="shared" si="12"/>
        <v>0</v>
      </c>
      <c r="BD76" s="17">
        <f t="shared" si="11"/>
        <v>-41375</v>
      </c>
      <c r="BE76" s="18" t="s">
        <v>40</v>
      </c>
      <c r="BF76" s="18"/>
      <c r="BG76" s="19" t="s">
        <v>38</v>
      </c>
      <c r="BH76" s="20" t="s">
        <v>39</v>
      </c>
    </row>
    <row r="77" spans="2:60" x14ac:dyDescent="0.3">
      <c r="B77" s="14">
        <v>121</v>
      </c>
      <c r="C77" s="14" t="s">
        <v>19</v>
      </c>
      <c r="D77" s="14" t="s">
        <v>293</v>
      </c>
      <c r="E77" s="14" t="s">
        <v>294</v>
      </c>
      <c r="F77" s="14" t="s">
        <v>22</v>
      </c>
      <c r="G77" s="21" t="s">
        <v>295</v>
      </c>
      <c r="H77" s="14"/>
      <c r="I77" s="14">
        <v>4373108335</v>
      </c>
      <c r="J77" s="15">
        <f>VLOOKUP($D77,[1]!IDMPOS[#Data],2,0)</f>
        <v>41748800</v>
      </c>
      <c r="K77" s="16">
        <v>34450000</v>
      </c>
      <c r="L77" s="17">
        <f t="shared" si="5"/>
        <v>-7298800</v>
      </c>
      <c r="M77" s="18" t="s">
        <v>37</v>
      </c>
      <c r="N77" s="18">
        <v>7252500</v>
      </c>
      <c r="O77" s="19" t="s">
        <v>38</v>
      </c>
      <c r="P77" s="20" t="s">
        <v>39</v>
      </c>
      <c r="Q77" s="15">
        <f>VLOOKUP($D77,[1]!IDMPOS[#Data],3,0)</f>
        <v>30926025</v>
      </c>
      <c r="R77" s="16">
        <v>30900000</v>
      </c>
      <c r="S77" s="17">
        <f t="shared" si="6"/>
        <v>-26025</v>
      </c>
      <c r="T77" s="18" t="s">
        <v>40</v>
      </c>
      <c r="U77" s="18"/>
      <c r="V77" s="19" t="s">
        <v>38</v>
      </c>
      <c r="W77" s="20" t="s">
        <v>39</v>
      </c>
      <c r="X77" s="15">
        <f>VLOOKUP($D77,[1]!IDMPOS[#Data],4,0)</f>
        <v>21526100</v>
      </c>
      <c r="Y77" s="16">
        <v>21500000</v>
      </c>
      <c r="Z77" s="17">
        <f t="shared" si="7"/>
        <v>-26100</v>
      </c>
      <c r="AA77" s="18" t="s">
        <v>40</v>
      </c>
      <c r="AB77" s="18"/>
      <c r="AC77" s="19" t="s">
        <v>38</v>
      </c>
      <c r="AD77" s="20" t="s">
        <v>39</v>
      </c>
      <c r="AE77" s="15">
        <f>VLOOKUP($D77,[1]!IDMPOS[#Data],5,0)</f>
        <v>22631500</v>
      </c>
      <c r="AF77" s="16">
        <v>22600000</v>
      </c>
      <c r="AG77" s="17">
        <f t="shared" si="8"/>
        <v>-31500</v>
      </c>
      <c r="AH77" s="18" t="s">
        <v>40</v>
      </c>
      <c r="AI77" s="18"/>
      <c r="AJ77" s="19" t="s">
        <v>26</v>
      </c>
      <c r="AK77" s="20" t="s">
        <v>39</v>
      </c>
      <c r="AL77" s="15">
        <f>VLOOKUP($D77,[1]!IDMPOS[#Data],6,0)</f>
        <v>22301910</v>
      </c>
      <c r="AM77" s="16">
        <v>22300000</v>
      </c>
      <c r="AN77" s="17">
        <f t="shared" si="9"/>
        <v>-1910</v>
      </c>
      <c r="AO77" s="18" t="s">
        <v>40</v>
      </c>
      <c r="AP77" s="18"/>
      <c r="AQ77" s="19" t="s">
        <v>38</v>
      </c>
      <c r="AR77" s="20" t="s">
        <v>39</v>
      </c>
      <c r="AS77" s="15">
        <f>VLOOKUP($D77,[1]!IDMPOS[#Data],7,0)</f>
        <v>11716100</v>
      </c>
      <c r="AT77" s="16">
        <v>11700000</v>
      </c>
      <c r="AU77" s="17">
        <f t="shared" si="10"/>
        <v>-16100</v>
      </c>
      <c r="AV77" s="18" t="s">
        <v>40</v>
      </c>
      <c r="AW77" s="18"/>
      <c r="AX77" s="19" t="s">
        <v>26</v>
      </c>
      <c r="AY77" s="20" t="s">
        <v>39</v>
      </c>
      <c r="AZ77" s="15">
        <f>VLOOKUP($D77,[1]!IDMPOS[#Data],8,0)</f>
        <v>17591000</v>
      </c>
      <c r="BA77" s="16">
        <v>17550000</v>
      </c>
      <c r="BB77" s="16">
        <v>17550000</v>
      </c>
      <c r="BC77" s="16">
        <f t="shared" si="12"/>
        <v>0</v>
      </c>
      <c r="BD77" s="17">
        <f t="shared" si="11"/>
        <v>-41000</v>
      </c>
      <c r="BE77" s="18" t="s">
        <v>40</v>
      </c>
      <c r="BF77" s="18"/>
      <c r="BG77" s="19" t="s">
        <v>38</v>
      </c>
      <c r="BH77" s="20" t="s">
        <v>39</v>
      </c>
    </row>
    <row r="78" spans="2:60" x14ac:dyDescent="0.3">
      <c r="B78" s="14">
        <v>173</v>
      </c>
      <c r="C78" s="14" t="s">
        <v>19</v>
      </c>
      <c r="D78" s="14" t="s">
        <v>296</v>
      </c>
      <c r="E78" s="14" t="s">
        <v>297</v>
      </c>
      <c r="F78" s="14" t="s">
        <v>43</v>
      </c>
      <c r="G78" s="14" t="s">
        <v>298</v>
      </c>
      <c r="H78" s="14"/>
      <c r="I78" s="14" t="s">
        <v>299</v>
      </c>
      <c r="J78" s="15">
        <f>VLOOKUP($D78,[1]!IDMPOS[#Data],2,0)</f>
        <v>18666200</v>
      </c>
      <c r="K78" s="16">
        <v>18050000</v>
      </c>
      <c r="L78" s="17">
        <f t="shared" si="5"/>
        <v>-616200</v>
      </c>
      <c r="M78" s="18" t="s">
        <v>37</v>
      </c>
      <c r="N78" s="18">
        <v>585700</v>
      </c>
      <c r="O78" s="19" t="s">
        <v>38</v>
      </c>
      <c r="P78" s="20" t="s">
        <v>39</v>
      </c>
      <c r="Q78" s="15">
        <f>VLOOKUP($D78,[1]!IDMPOS[#Data],3,0)</f>
        <v>17885000</v>
      </c>
      <c r="R78" s="16">
        <v>17850000</v>
      </c>
      <c r="S78" s="17">
        <f t="shared" si="6"/>
        <v>-35000</v>
      </c>
      <c r="T78" s="18" t="s">
        <v>40</v>
      </c>
      <c r="U78" s="18"/>
      <c r="V78" s="19" t="s">
        <v>38</v>
      </c>
      <c r="W78" s="20" t="s">
        <v>39</v>
      </c>
      <c r="X78" s="15">
        <f>VLOOKUP($D78,[1]!IDMPOS[#Data],4,0)</f>
        <v>17791600</v>
      </c>
      <c r="Y78" s="16">
        <v>17750000</v>
      </c>
      <c r="Z78" s="17">
        <f t="shared" si="7"/>
        <v>-41600</v>
      </c>
      <c r="AA78" s="18" t="s">
        <v>40</v>
      </c>
      <c r="AB78" s="18"/>
      <c r="AC78" s="19" t="s">
        <v>38</v>
      </c>
      <c r="AD78" s="20" t="s">
        <v>39</v>
      </c>
      <c r="AE78" s="15">
        <f>VLOOKUP($D78,[1]!IDMPOS[#Data],5,0)</f>
        <v>15352300</v>
      </c>
      <c r="AF78" s="16">
        <v>15350000</v>
      </c>
      <c r="AG78" s="17">
        <f t="shared" si="8"/>
        <v>-2300</v>
      </c>
      <c r="AH78" s="18" t="s">
        <v>40</v>
      </c>
      <c r="AI78" s="18"/>
      <c r="AJ78" s="19" t="s">
        <v>26</v>
      </c>
      <c r="AK78" s="20" t="s">
        <v>39</v>
      </c>
      <c r="AL78" s="15">
        <f>VLOOKUP($D78,[1]!IDMPOS[#Data],6,0)</f>
        <v>20636500</v>
      </c>
      <c r="AM78" s="16">
        <v>20600000</v>
      </c>
      <c r="AN78" s="17">
        <f t="shared" si="9"/>
        <v>-36500</v>
      </c>
      <c r="AO78" s="18" t="s">
        <v>40</v>
      </c>
      <c r="AP78" s="18"/>
      <c r="AQ78" s="19" t="s">
        <v>38</v>
      </c>
      <c r="AR78" s="20" t="s">
        <v>39</v>
      </c>
      <c r="AS78" s="15">
        <f>VLOOKUP($D78,[1]!IDMPOS[#Data],7,0)</f>
        <v>15766000</v>
      </c>
      <c r="AT78" s="16">
        <v>15750000</v>
      </c>
      <c r="AU78" s="17">
        <f t="shared" si="10"/>
        <v>-16000</v>
      </c>
      <c r="AV78" s="18" t="s">
        <v>40</v>
      </c>
      <c r="AW78" s="18"/>
      <c r="AX78" s="19" t="s">
        <v>26</v>
      </c>
      <c r="AY78" s="20" t="s">
        <v>39</v>
      </c>
      <c r="AZ78" s="15">
        <f>VLOOKUP($D78,[1]!IDMPOS[#Data],8,0)</f>
        <v>16640100</v>
      </c>
      <c r="BA78" s="16">
        <v>16600000</v>
      </c>
      <c r="BB78" s="16">
        <v>16600000</v>
      </c>
      <c r="BC78" s="16">
        <f t="shared" si="12"/>
        <v>0</v>
      </c>
      <c r="BD78" s="17">
        <f t="shared" si="11"/>
        <v>-40100</v>
      </c>
      <c r="BE78" s="18" t="s">
        <v>40</v>
      </c>
      <c r="BF78" s="18"/>
      <c r="BG78" s="19" t="s">
        <v>38</v>
      </c>
      <c r="BH78" s="20" t="s">
        <v>39</v>
      </c>
    </row>
    <row r="79" spans="2:60" x14ac:dyDescent="0.3">
      <c r="B79" s="14">
        <v>146</v>
      </c>
      <c r="C79" s="14" t="s">
        <v>19</v>
      </c>
      <c r="D79" s="14" t="s">
        <v>300</v>
      </c>
      <c r="E79" s="14" t="s">
        <v>301</v>
      </c>
      <c r="F79" s="14" t="s">
        <v>43</v>
      </c>
      <c r="G79" s="14" t="s">
        <v>302</v>
      </c>
      <c r="H79" s="14"/>
      <c r="I79" s="14"/>
      <c r="J79" s="15">
        <f>VLOOKUP($D79,[1]!IDMPOS[#Data],2,0)</f>
        <v>33251800</v>
      </c>
      <c r="K79" s="16">
        <v>33250000</v>
      </c>
      <c r="L79" s="17">
        <f t="shared" si="5"/>
        <v>-1800</v>
      </c>
      <c r="M79" s="18" t="s">
        <v>40</v>
      </c>
      <c r="N79" s="18"/>
      <c r="O79" s="19" t="s">
        <v>38</v>
      </c>
      <c r="P79" s="20" t="s">
        <v>39</v>
      </c>
      <c r="Q79" s="15">
        <f>VLOOKUP($D79,[1]!IDMPOS[#Data],3,0)</f>
        <v>34778500</v>
      </c>
      <c r="R79" s="16">
        <v>34750000</v>
      </c>
      <c r="S79" s="17">
        <f t="shared" si="6"/>
        <v>-28500</v>
      </c>
      <c r="T79" s="18" t="s">
        <v>40</v>
      </c>
      <c r="U79" s="18"/>
      <c r="V79" s="19" t="s">
        <v>38</v>
      </c>
      <c r="W79" s="20" t="s">
        <v>39</v>
      </c>
      <c r="X79" s="15">
        <f>VLOOKUP($D79,[1]!IDMPOS[#Data],4,0)</f>
        <v>20332200</v>
      </c>
      <c r="Y79" s="16">
        <v>20300000</v>
      </c>
      <c r="Z79" s="17">
        <f t="shared" si="7"/>
        <v>-32200</v>
      </c>
      <c r="AA79" s="18" t="s">
        <v>40</v>
      </c>
      <c r="AB79" s="18"/>
      <c r="AC79" s="19" t="s">
        <v>38</v>
      </c>
      <c r="AD79" s="20" t="s">
        <v>39</v>
      </c>
      <c r="AE79" s="15">
        <f>VLOOKUP($D79,[1]!IDMPOS[#Data],5,0)</f>
        <v>24084500</v>
      </c>
      <c r="AF79" s="16">
        <v>24050000</v>
      </c>
      <c r="AG79" s="17">
        <f t="shared" si="8"/>
        <v>-34500</v>
      </c>
      <c r="AH79" s="18" t="s">
        <v>40</v>
      </c>
      <c r="AI79" s="18"/>
      <c r="AJ79" s="19" t="s">
        <v>26</v>
      </c>
      <c r="AK79" s="20" t="s">
        <v>39</v>
      </c>
      <c r="AL79" s="15">
        <f>VLOOKUP($D79,[1]!IDMPOS[#Data],6,0)</f>
        <v>25818850</v>
      </c>
      <c r="AM79" s="16">
        <v>25800000</v>
      </c>
      <c r="AN79" s="17">
        <f t="shared" si="9"/>
        <v>-18850</v>
      </c>
      <c r="AO79" s="18" t="s">
        <v>40</v>
      </c>
      <c r="AP79" s="18"/>
      <c r="AQ79" s="19" t="s">
        <v>38</v>
      </c>
      <c r="AR79" s="20" t="s">
        <v>39</v>
      </c>
      <c r="AS79" s="15">
        <f>VLOOKUP($D79,[1]!IDMPOS[#Data],7,0)</f>
        <v>18866700</v>
      </c>
      <c r="AT79" s="16">
        <v>18850000</v>
      </c>
      <c r="AU79" s="17">
        <f t="shared" si="10"/>
        <v>-16700</v>
      </c>
      <c r="AV79" s="18" t="s">
        <v>40</v>
      </c>
      <c r="AW79" s="18"/>
      <c r="AX79" s="19" t="s">
        <v>26</v>
      </c>
      <c r="AY79" s="20" t="s">
        <v>39</v>
      </c>
      <c r="AZ79" s="15">
        <f>VLOOKUP($D79,[1]!IDMPOS[#Data],8,0)</f>
        <v>21190000</v>
      </c>
      <c r="BA79" s="16">
        <v>21150000</v>
      </c>
      <c r="BB79" s="16">
        <v>21150000</v>
      </c>
      <c r="BC79" s="16">
        <f t="shared" si="12"/>
        <v>0</v>
      </c>
      <c r="BD79" s="17">
        <f t="shared" si="11"/>
        <v>-40000</v>
      </c>
      <c r="BE79" s="18" t="s">
        <v>40</v>
      </c>
      <c r="BF79" s="18"/>
      <c r="BG79" s="19" t="s">
        <v>38</v>
      </c>
      <c r="BH79" s="20" t="s">
        <v>39</v>
      </c>
    </row>
    <row r="80" spans="2:60" x14ac:dyDescent="0.3">
      <c r="B80" s="14">
        <v>103</v>
      </c>
      <c r="C80" s="14" t="s">
        <v>19</v>
      </c>
      <c r="D80" s="14" t="s">
        <v>303</v>
      </c>
      <c r="E80" s="14" t="s">
        <v>304</v>
      </c>
      <c r="F80" s="14" t="s">
        <v>22</v>
      </c>
      <c r="G80" s="14" t="s">
        <v>305</v>
      </c>
      <c r="H80" s="14"/>
      <c r="I80" s="14"/>
      <c r="J80" s="15">
        <f>VLOOKUP($D80,[1]!IDMPOS[#Data],2,0)</f>
        <v>42933100</v>
      </c>
      <c r="K80" s="16">
        <v>35000000</v>
      </c>
      <c r="L80" s="17">
        <f t="shared" si="5"/>
        <v>-7933100</v>
      </c>
      <c r="M80" s="18" t="s">
        <v>37</v>
      </c>
      <c r="N80" s="18">
        <v>7911000</v>
      </c>
      <c r="O80" s="19" t="s">
        <v>38</v>
      </c>
      <c r="P80" s="20" t="s">
        <v>39</v>
      </c>
      <c r="Q80" s="15">
        <f>VLOOKUP($D80,[1]!IDMPOS[#Data],3,0)</f>
        <v>34879075</v>
      </c>
      <c r="R80" s="16">
        <v>34850000</v>
      </c>
      <c r="S80" s="17">
        <f t="shared" si="6"/>
        <v>-29075</v>
      </c>
      <c r="T80" s="18" t="s">
        <v>40</v>
      </c>
      <c r="U80" s="18"/>
      <c r="V80" s="19" t="s">
        <v>38</v>
      </c>
      <c r="W80" s="20" t="s">
        <v>39</v>
      </c>
      <c r="X80" s="15">
        <f>VLOOKUP($D80,[1]!IDMPOS[#Data],4,0)</f>
        <v>41297925</v>
      </c>
      <c r="Y80" s="16">
        <v>41250000</v>
      </c>
      <c r="Z80" s="17">
        <f t="shared" si="7"/>
        <v>-47925</v>
      </c>
      <c r="AA80" s="18" t="s">
        <v>40</v>
      </c>
      <c r="AB80" s="18"/>
      <c r="AC80" s="19" t="s">
        <v>38</v>
      </c>
      <c r="AD80" s="20" t="s">
        <v>39</v>
      </c>
      <c r="AE80" s="15">
        <f>VLOOKUP($D80,[1]!IDMPOS[#Data],5,0)</f>
        <v>58778400</v>
      </c>
      <c r="AF80" s="16">
        <v>58750000</v>
      </c>
      <c r="AG80" s="17">
        <f t="shared" si="8"/>
        <v>-28400</v>
      </c>
      <c r="AH80" s="18" t="s">
        <v>40</v>
      </c>
      <c r="AI80" s="18"/>
      <c r="AJ80" s="19" t="s">
        <v>26</v>
      </c>
      <c r="AK80" s="20" t="s">
        <v>39</v>
      </c>
      <c r="AL80" s="15">
        <f>VLOOKUP($D80,[1]!IDMPOS[#Data],6,0)</f>
        <v>34681587</v>
      </c>
      <c r="AM80" s="16">
        <v>34650000</v>
      </c>
      <c r="AN80" s="17">
        <f t="shared" si="9"/>
        <v>-31587</v>
      </c>
      <c r="AO80" s="18" t="s">
        <v>40</v>
      </c>
      <c r="AP80" s="18"/>
      <c r="AQ80" s="19" t="s">
        <v>38</v>
      </c>
      <c r="AR80" s="20" t="s">
        <v>39</v>
      </c>
      <c r="AS80" s="15">
        <f>VLOOKUP($D80,[1]!IDMPOS[#Data],7,0)</f>
        <v>40594200</v>
      </c>
      <c r="AT80" s="16">
        <v>40550000</v>
      </c>
      <c r="AU80" s="17">
        <f t="shared" si="10"/>
        <v>-44200</v>
      </c>
      <c r="AV80" s="18" t="s">
        <v>40</v>
      </c>
      <c r="AW80" s="18"/>
      <c r="AX80" s="19" t="s">
        <v>26</v>
      </c>
      <c r="AY80" s="20" t="s">
        <v>39</v>
      </c>
      <c r="AZ80" s="15">
        <f>VLOOKUP($D80,[1]!IDMPOS[#Data],8,0)</f>
        <v>32989825</v>
      </c>
      <c r="BA80" s="16">
        <v>32950000</v>
      </c>
      <c r="BB80" s="16">
        <v>32950000</v>
      </c>
      <c r="BC80" s="16">
        <f t="shared" si="12"/>
        <v>0</v>
      </c>
      <c r="BD80" s="17">
        <f t="shared" si="11"/>
        <v>-39825</v>
      </c>
      <c r="BE80" s="18" t="s">
        <v>40</v>
      </c>
      <c r="BF80" s="18"/>
      <c r="BG80" s="19" t="s">
        <v>38</v>
      </c>
      <c r="BH80" s="20" t="s">
        <v>39</v>
      </c>
    </row>
    <row r="81" spans="1:60" x14ac:dyDescent="0.3">
      <c r="B81" s="14"/>
      <c r="C81" s="14" t="s">
        <v>19</v>
      </c>
      <c r="D81" s="14" t="s">
        <v>306</v>
      </c>
      <c r="E81" s="14" t="s">
        <v>307</v>
      </c>
      <c r="F81" s="14" t="s">
        <v>22</v>
      </c>
      <c r="G81" s="14" t="s">
        <v>308</v>
      </c>
      <c r="H81" s="14"/>
      <c r="I81" s="14">
        <v>4373104569</v>
      </c>
      <c r="J81" s="15">
        <f>VLOOKUP($D81,[1]!IDMPOS[#Data],2,0)</f>
        <v>44489050</v>
      </c>
      <c r="K81" s="16">
        <v>37300000</v>
      </c>
      <c r="L81" s="17">
        <f t="shared" si="5"/>
        <v>-7189050</v>
      </c>
      <c r="M81" s="18" t="s">
        <v>37</v>
      </c>
      <c r="N81" s="18">
        <v>7167000</v>
      </c>
      <c r="O81" s="19" t="s">
        <v>38</v>
      </c>
      <c r="P81" s="20" t="s">
        <v>39</v>
      </c>
      <c r="Q81" s="15">
        <f>VLOOKUP($D81,[1]!IDMPOS[#Data],3,0)</f>
        <v>55957481</v>
      </c>
      <c r="R81" s="16">
        <v>55850000</v>
      </c>
      <c r="S81" s="17">
        <f t="shared" si="6"/>
        <v>-107481</v>
      </c>
      <c r="T81" s="18" t="s">
        <v>24</v>
      </c>
      <c r="U81" s="18"/>
      <c r="V81" s="19" t="s">
        <v>38</v>
      </c>
      <c r="W81" s="20" t="s">
        <v>39</v>
      </c>
      <c r="X81" s="15">
        <f>VLOOKUP($D81,[1]!IDMPOS[#Data],4,0)</f>
        <v>49112150</v>
      </c>
      <c r="Y81" s="16">
        <v>49100000</v>
      </c>
      <c r="Z81" s="17">
        <f t="shared" si="7"/>
        <v>-12150</v>
      </c>
      <c r="AA81" s="18" t="s">
        <v>40</v>
      </c>
      <c r="AB81" s="18"/>
      <c r="AC81" s="19" t="s">
        <v>38</v>
      </c>
      <c r="AD81" s="20" t="s">
        <v>39</v>
      </c>
      <c r="AE81" s="15">
        <f>VLOOKUP($D81,[1]!IDMPOS[#Data],5,0)</f>
        <v>50820150</v>
      </c>
      <c r="AF81" s="16">
        <v>50800000</v>
      </c>
      <c r="AG81" s="17">
        <f t="shared" si="8"/>
        <v>-20150</v>
      </c>
      <c r="AH81" s="18" t="s">
        <v>40</v>
      </c>
      <c r="AI81" s="18"/>
      <c r="AJ81" s="19" t="s">
        <v>26</v>
      </c>
      <c r="AK81" s="20" t="s">
        <v>39</v>
      </c>
      <c r="AL81" s="15">
        <f>VLOOKUP($D81,[1]!IDMPOS[#Data],6,0)</f>
        <v>41572941</v>
      </c>
      <c r="AM81" s="16">
        <v>41550000</v>
      </c>
      <c r="AN81" s="17">
        <f t="shared" si="9"/>
        <v>-22941</v>
      </c>
      <c r="AO81" s="18" t="s">
        <v>40</v>
      </c>
      <c r="AP81" s="18"/>
      <c r="AQ81" s="19" t="s">
        <v>38</v>
      </c>
      <c r="AR81" s="20" t="s">
        <v>39</v>
      </c>
      <c r="AS81" s="15">
        <f>VLOOKUP($D81,[1]!IDMPOS[#Data],7,0)</f>
        <v>35801264</v>
      </c>
      <c r="AT81" s="16">
        <v>35800000</v>
      </c>
      <c r="AU81" s="17">
        <f t="shared" si="10"/>
        <v>-1264</v>
      </c>
      <c r="AV81" s="18" t="s">
        <v>40</v>
      </c>
      <c r="AW81" s="18"/>
      <c r="AX81" s="19" t="s">
        <v>26</v>
      </c>
      <c r="AY81" s="20" t="s">
        <v>39</v>
      </c>
      <c r="AZ81" s="15">
        <f>VLOOKUP($D81,[1]!IDMPOS[#Data],8,0)</f>
        <v>32639375</v>
      </c>
      <c r="BA81" s="16">
        <v>32600000</v>
      </c>
      <c r="BB81" s="16">
        <v>32600000</v>
      </c>
      <c r="BC81" s="16">
        <f t="shared" si="12"/>
        <v>0</v>
      </c>
      <c r="BD81" s="17">
        <f t="shared" si="11"/>
        <v>-39375</v>
      </c>
      <c r="BE81" s="18" t="s">
        <v>40</v>
      </c>
      <c r="BF81" s="18"/>
      <c r="BG81" s="19" t="s">
        <v>38</v>
      </c>
      <c r="BH81" s="20" t="s">
        <v>39</v>
      </c>
    </row>
    <row r="82" spans="1:60" x14ac:dyDescent="0.3">
      <c r="B82" s="14">
        <v>34</v>
      </c>
      <c r="C82" s="14" t="s">
        <v>19</v>
      </c>
      <c r="D82" s="14" t="s">
        <v>309</v>
      </c>
      <c r="E82" s="14" t="s">
        <v>310</v>
      </c>
      <c r="F82" s="14" t="s">
        <v>22</v>
      </c>
      <c r="G82" s="14" t="s">
        <v>311</v>
      </c>
      <c r="H82" s="14"/>
      <c r="I82" s="14"/>
      <c r="J82" s="15">
        <f>VLOOKUP($D82,[1]!IDMPOS[#Data],2,0)</f>
        <v>45269000</v>
      </c>
      <c r="K82" s="16">
        <v>30250000</v>
      </c>
      <c r="L82" s="17">
        <f t="shared" si="5"/>
        <v>-15019000</v>
      </c>
      <c r="M82" s="18" t="s">
        <v>37</v>
      </c>
      <c r="N82" s="18">
        <v>14975000</v>
      </c>
      <c r="O82" s="19" t="s">
        <v>38</v>
      </c>
      <c r="P82" s="20" t="s">
        <v>39</v>
      </c>
      <c r="Q82" s="15">
        <f>VLOOKUP($D82,[1]!IDMPOS[#Data],3,0)</f>
        <v>47783900</v>
      </c>
      <c r="R82" s="16">
        <v>47750000</v>
      </c>
      <c r="S82" s="17">
        <f t="shared" si="6"/>
        <v>-33900</v>
      </c>
      <c r="T82" s="18" t="s">
        <v>40</v>
      </c>
      <c r="U82" s="18"/>
      <c r="V82" s="19" t="s">
        <v>38</v>
      </c>
      <c r="W82" s="20" t="s">
        <v>39</v>
      </c>
      <c r="X82" s="15">
        <f>VLOOKUP($D82,[1]!IDMPOS[#Data],4,0)</f>
        <v>33057900</v>
      </c>
      <c r="Y82" s="16">
        <v>33050000</v>
      </c>
      <c r="Z82" s="17">
        <f t="shared" si="7"/>
        <v>-7900</v>
      </c>
      <c r="AA82" s="18" t="s">
        <v>40</v>
      </c>
      <c r="AB82" s="18"/>
      <c r="AC82" s="19" t="s">
        <v>38</v>
      </c>
      <c r="AD82" s="20" t="s">
        <v>39</v>
      </c>
      <c r="AE82" s="15">
        <f>VLOOKUP($D82,[1]!IDMPOS[#Data],5,0)</f>
        <v>37607700</v>
      </c>
      <c r="AF82" s="16">
        <v>37600000</v>
      </c>
      <c r="AG82" s="17">
        <f t="shared" si="8"/>
        <v>-7700</v>
      </c>
      <c r="AH82" s="18" t="s">
        <v>40</v>
      </c>
      <c r="AI82" s="18"/>
      <c r="AJ82" s="19" t="s">
        <v>26</v>
      </c>
      <c r="AK82" s="20" t="s">
        <v>39</v>
      </c>
      <c r="AL82" s="15">
        <f>VLOOKUP($D82,[1]!IDMPOS[#Data],6,0)</f>
        <v>57774900</v>
      </c>
      <c r="AM82" s="16">
        <v>57750000</v>
      </c>
      <c r="AN82" s="17">
        <f t="shared" si="9"/>
        <v>-24900</v>
      </c>
      <c r="AO82" s="18" t="s">
        <v>40</v>
      </c>
      <c r="AP82" s="18"/>
      <c r="AQ82" s="19" t="s">
        <v>38</v>
      </c>
      <c r="AR82" s="20" t="s">
        <v>39</v>
      </c>
      <c r="AS82" s="15">
        <f>VLOOKUP($D82,[1]!IDMPOS[#Data],7,0)</f>
        <v>35762900</v>
      </c>
      <c r="AT82" s="16">
        <v>35750000</v>
      </c>
      <c r="AU82" s="17">
        <f t="shared" si="10"/>
        <v>-12900</v>
      </c>
      <c r="AV82" s="18" t="s">
        <v>40</v>
      </c>
      <c r="AW82" s="18"/>
      <c r="AX82" s="19" t="s">
        <v>26</v>
      </c>
      <c r="AY82" s="20" t="s">
        <v>39</v>
      </c>
      <c r="AZ82" s="15">
        <f>VLOOKUP($D82,[1]!IDMPOS[#Data],8,0)</f>
        <v>29938200</v>
      </c>
      <c r="BA82" s="16">
        <v>29900000</v>
      </c>
      <c r="BB82" s="16">
        <v>29900000</v>
      </c>
      <c r="BC82" s="16">
        <f t="shared" si="12"/>
        <v>0</v>
      </c>
      <c r="BD82" s="17">
        <f t="shared" si="11"/>
        <v>-38200</v>
      </c>
      <c r="BE82" s="18" t="s">
        <v>40</v>
      </c>
      <c r="BF82" s="18"/>
      <c r="BG82" s="19" t="s">
        <v>38</v>
      </c>
      <c r="BH82" s="20" t="s">
        <v>39</v>
      </c>
    </row>
    <row r="83" spans="1:60" x14ac:dyDescent="0.3">
      <c r="B83" s="14">
        <v>83</v>
      </c>
      <c r="C83" s="14" t="s">
        <v>19</v>
      </c>
      <c r="D83" s="14" t="s">
        <v>312</v>
      </c>
      <c r="E83" s="14" t="s">
        <v>313</v>
      </c>
      <c r="F83" s="14" t="s">
        <v>22</v>
      </c>
      <c r="G83" s="14" t="s">
        <v>314</v>
      </c>
      <c r="H83" s="14"/>
      <c r="I83" s="14"/>
      <c r="J83" s="15">
        <f>VLOOKUP($D83,[1]!IDMPOS[#Data],2,0)</f>
        <v>49954850</v>
      </c>
      <c r="K83" s="16">
        <v>48750000</v>
      </c>
      <c r="L83" s="17">
        <f t="shared" si="5"/>
        <v>-1204850</v>
      </c>
      <c r="M83" s="18" t="s">
        <v>37</v>
      </c>
      <c r="N83" s="18">
        <v>1199500</v>
      </c>
      <c r="O83" s="19" t="s">
        <v>38</v>
      </c>
      <c r="P83" s="20" t="s">
        <v>39</v>
      </c>
      <c r="Q83" s="15">
        <f>VLOOKUP($D83,[1]!IDMPOS[#Data],3,0)</f>
        <v>46213550</v>
      </c>
      <c r="R83" s="16">
        <v>46200000</v>
      </c>
      <c r="S83" s="17">
        <f t="shared" si="6"/>
        <v>-13550</v>
      </c>
      <c r="T83" s="18" t="s">
        <v>40</v>
      </c>
      <c r="U83" s="18"/>
      <c r="V83" s="19" t="s">
        <v>38</v>
      </c>
      <c r="W83" s="20" t="s">
        <v>39</v>
      </c>
      <c r="X83" s="15">
        <f>VLOOKUP($D83,[1]!IDMPOS[#Data],4,0)</f>
        <v>36952200</v>
      </c>
      <c r="Y83" s="16">
        <v>36950000</v>
      </c>
      <c r="Z83" s="17">
        <f t="shared" si="7"/>
        <v>-2200</v>
      </c>
      <c r="AA83" s="18" t="s">
        <v>40</v>
      </c>
      <c r="AB83" s="18"/>
      <c r="AC83" s="19" t="s">
        <v>38</v>
      </c>
      <c r="AD83" s="20" t="s">
        <v>39</v>
      </c>
      <c r="AE83" s="15">
        <f>VLOOKUP($D83,[1]!IDMPOS[#Data],5,0)</f>
        <v>33885578</v>
      </c>
      <c r="AF83" s="16">
        <v>33850000</v>
      </c>
      <c r="AG83" s="17">
        <f t="shared" si="8"/>
        <v>-35578</v>
      </c>
      <c r="AH83" s="18" t="s">
        <v>40</v>
      </c>
      <c r="AI83" s="18"/>
      <c r="AJ83" s="19" t="s">
        <v>26</v>
      </c>
      <c r="AK83" s="20" t="s">
        <v>39</v>
      </c>
      <c r="AL83" s="15">
        <f>VLOOKUP($D83,[1]!IDMPOS[#Data],6,0)</f>
        <v>36779750</v>
      </c>
      <c r="AM83" s="16">
        <v>36750000</v>
      </c>
      <c r="AN83" s="17">
        <f t="shared" si="9"/>
        <v>-29750</v>
      </c>
      <c r="AO83" s="18" t="s">
        <v>40</v>
      </c>
      <c r="AP83" s="18"/>
      <c r="AQ83" s="19" t="s">
        <v>38</v>
      </c>
      <c r="AR83" s="20" t="s">
        <v>39</v>
      </c>
      <c r="AS83" s="15">
        <f>VLOOKUP($D83,[1]!IDMPOS[#Data],7,0)</f>
        <v>34622100</v>
      </c>
      <c r="AT83" s="16">
        <v>34600000</v>
      </c>
      <c r="AU83" s="17">
        <f t="shared" si="10"/>
        <v>-22100</v>
      </c>
      <c r="AV83" s="18" t="s">
        <v>40</v>
      </c>
      <c r="AW83" s="18"/>
      <c r="AX83" s="19" t="s">
        <v>26</v>
      </c>
      <c r="AY83" s="20" t="s">
        <v>39</v>
      </c>
      <c r="AZ83" s="15">
        <f>VLOOKUP($D83,[1]!IDMPOS[#Data],8,0)</f>
        <v>26787300</v>
      </c>
      <c r="BA83" s="16">
        <v>26750000</v>
      </c>
      <c r="BB83" s="16">
        <v>26750000</v>
      </c>
      <c r="BC83" s="16">
        <f t="shared" si="12"/>
        <v>0</v>
      </c>
      <c r="BD83" s="17">
        <f t="shared" si="11"/>
        <v>-37300</v>
      </c>
      <c r="BE83" s="18" t="s">
        <v>40</v>
      </c>
      <c r="BF83" s="18"/>
      <c r="BG83" s="19" t="s">
        <v>38</v>
      </c>
      <c r="BH83" s="20" t="s">
        <v>39</v>
      </c>
    </row>
    <row r="84" spans="1:60" x14ac:dyDescent="0.3">
      <c r="B84" s="14">
        <v>11</v>
      </c>
      <c r="C84" s="14" t="s">
        <v>19</v>
      </c>
      <c r="D84" s="14" t="s">
        <v>315</v>
      </c>
      <c r="E84" s="14" t="s">
        <v>316</v>
      </c>
      <c r="F84" s="14" t="s">
        <v>22</v>
      </c>
      <c r="G84" s="14" t="s">
        <v>317</v>
      </c>
      <c r="H84" s="14"/>
      <c r="I84" s="14"/>
      <c r="J84" s="15">
        <f>VLOOKUP($D84,[1]!IDMPOS[#Data],2,0)</f>
        <v>46467056</v>
      </c>
      <c r="K84" s="16">
        <v>27150000</v>
      </c>
      <c r="L84" s="17">
        <f t="shared" ref="L84:L147" si="13">K84-J84</f>
        <v>-19317056</v>
      </c>
      <c r="M84" s="18" t="s">
        <v>37</v>
      </c>
      <c r="N84" s="18">
        <v>19290000</v>
      </c>
      <c r="O84" s="19" t="s">
        <v>38</v>
      </c>
      <c r="P84" s="20" t="s">
        <v>39</v>
      </c>
      <c r="Q84" s="15">
        <f>VLOOKUP($D84,[1]!IDMPOS[#Data],3,0)</f>
        <v>25513625</v>
      </c>
      <c r="R84" s="16">
        <v>25500000</v>
      </c>
      <c r="S84" s="17">
        <f t="shared" ref="S84:S147" si="14">R84-Q84</f>
        <v>-13625</v>
      </c>
      <c r="T84" s="18" t="s">
        <v>40</v>
      </c>
      <c r="U84" s="18"/>
      <c r="V84" s="19" t="s">
        <v>38</v>
      </c>
      <c r="W84" s="20" t="s">
        <v>39</v>
      </c>
      <c r="X84" s="15">
        <f>VLOOKUP($D84,[1]!IDMPOS[#Data],4,0)</f>
        <v>33526700</v>
      </c>
      <c r="Y84" s="16">
        <v>33500000</v>
      </c>
      <c r="Z84" s="17">
        <f t="shared" ref="Z84:Z147" si="15">Y84-X84</f>
        <v>-26700</v>
      </c>
      <c r="AA84" s="18" t="s">
        <v>40</v>
      </c>
      <c r="AB84" s="18"/>
      <c r="AC84" s="19" t="s">
        <v>38</v>
      </c>
      <c r="AD84" s="20" t="s">
        <v>39</v>
      </c>
      <c r="AE84" s="15">
        <f>VLOOKUP($D84,[1]!IDMPOS[#Data],5,0)</f>
        <v>36108300</v>
      </c>
      <c r="AF84" s="16">
        <v>36100000</v>
      </c>
      <c r="AG84" s="17">
        <f t="shared" ref="AG84:AG147" si="16">AF84-AE84</f>
        <v>-8300</v>
      </c>
      <c r="AH84" s="18" t="s">
        <v>40</v>
      </c>
      <c r="AI84" s="18"/>
      <c r="AJ84" s="19" t="s">
        <v>26</v>
      </c>
      <c r="AK84" s="20" t="s">
        <v>39</v>
      </c>
      <c r="AL84" s="15">
        <f>VLOOKUP($D84,[1]!IDMPOS[#Data],6,0)</f>
        <v>34169300</v>
      </c>
      <c r="AM84" s="16">
        <v>34150000</v>
      </c>
      <c r="AN84" s="17">
        <f t="shared" ref="AN84:AN147" si="17">AM84-AL84</f>
        <v>-19300</v>
      </c>
      <c r="AO84" s="18" t="s">
        <v>40</v>
      </c>
      <c r="AP84" s="18"/>
      <c r="AQ84" s="19" t="s">
        <v>38</v>
      </c>
      <c r="AR84" s="20" t="s">
        <v>39</v>
      </c>
      <c r="AS84" s="15">
        <f>VLOOKUP($D84,[1]!IDMPOS[#Data],7,0)</f>
        <v>25332500</v>
      </c>
      <c r="AT84" s="16">
        <v>25300000</v>
      </c>
      <c r="AU84" s="17">
        <f t="shared" ref="AU84:AU147" si="18">AT84-AS84</f>
        <v>-32500</v>
      </c>
      <c r="AV84" s="18" t="s">
        <v>40</v>
      </c>
      <c r="AW84" s="18"/>
      <c r="AX84" s="19" t="s">
        <v>26</v>
      </c>
      <c r="AY84" s="20" t="s">
        <v>39</v>
      </c>
      <c r="AZ84" s="15">
        <f>VLOOKUP($D84,[1]!IDMPOS[#Data],8,0)</f>
        <v>21886106</v>
      </c>
      <c r="BA84" s="16">
        <v>21850000</v>
      </c>
      <c r="BB84" s="16">
        <v>21850000</v>
      </c>
      <c r="BC84" s="16">
        <f t="shared" si="12"/>
        <v>0</v>
      </c>
      <c r="BD84" s="17">
        <f t="shared" ref="BD84:BD147" si="19">BA84-AZ84</f>
        <v>-36106</v>
      </c>
      <c r="BE84" s="18" t="s">
        <v>40</v>
      </c>
      <c r="BF84" s="18"/>
      <c r="BG84" s="19" t="s">
        <v>38</v>
      </c>
      <c r="BH84" s="20" t="s">
        <v>39</v>
      </c>
    </row>
    <row r="85" spans="1:60" x14ac:dyDescent="0.3">
      <c r="B85" s="14">
        <v>109</v>
      </c>
      <c r="C85" s="14" t="s">
        <v>19</v>
      </c>
      <c r="D85" s="14" t="s">
        <v>318</v>
      </c>
      <c r="E85" s="14" t="s">
        <v>319</v>
      </c>
      <c r="F85" s="14" t="s">
        <v>22</v>
      </c>
      <c r="G85" s="14" t="s">
        <v>320</v>
      </c>
      <c r="H85" s="14"/>
      <c r="I85" s="14"/>
      <c r="J85" s="15">
        <f>VLOOKUP($D85,[1]!IDMPOS[#Data],2,0)</f>
        <v>16078200</v>
      </c>
      <c r="K85" s="16">
        <v>7400000</v>
      </c>
      <c r="L85" s="17">
        <f t="shared" si="13"/>
        <v>-8678200</v>
      </c>
      <c r="M85" s="18" t="s">
        <v>37</v>
      </c>
      <c r="N85" s="18">
        <v>8630000</v>
      </c>
      <c r="O85" s="19" t="s">
        <v>38</v>
      </c>
      <c r="P85" s="20" t="s">
        <v>39</v>
      </c>
      <c r="Q85" s="15">
        <f>VLOOKUP($D85,[1]!IDMPOS[#Data],3,0)</f>
        <v>35198400</v>
      </c>
      <c r="R85" s="16">
        <v>35150000</v>
      </c>
      <c r="S85" s="17">
        <f t="shared" si="14"/>
        <v>-48400</v>
      </c>
      <c r="T85" s="18" t="s">
        <v>40</v>
      </c>
      <c r="U85" s="18"/>
      <c r="V85" s="19" t="s">
        <v>38</v>
      </c>
      <c r="W85" s="20" t="s">
        <v>39</v>
      </c>
      <c r="X85" s="15">
        <f>VLOOKUP($D85,[1]!IDMPOS[#Data],4,0)</f>
        <v>28362100</v>
      </c>
      <c r="Y85" s="16">
        <v>28350000</v>
      </c>
      <c r="Z85" s="17">
        <f t="shared" si="15"/>
        <v>-12100</v>
      </c>
      <c r="AA85" s="18" t="s">
        <v>40</v>
      </c>
      <c r="AB85" s="18"/>
      <c r="AC85" s="19" t="s">
        <v>38</v>
      </c>
      <c r="AD85" s="20" t="s">
        <v>39</v>
      </c>
      <c r="AE85" s="15">
        <f>VLOOKUP($D85,[1]!IDMPOS[#Data],5,0)</f>
        <v>30909000</v>
      </c>
      <c r="AF85" s="16">
        <v>30900000</v>
      </c>
      <c r="AG85" s="17">
        <f t="shared" si="16"/>
        <v>-9000</v>
      </c>
      <c r="AH85" s="18" t="s">
        <v>40</v>
      </c>
      <c r="AI85" s="18"/>
      <c r="AJ85" s="19" t="s">
        <v>26</v>
      </c>
      <c r="AK85" s="20" t="s">
        <v>39</v>
      </c>
      <c r="AL85" s="15">
        <f>VLOOKUP($D85,[1]!IDMPOS[#Data],6,0)</f>
        <v>37319400</v>
      </c>
      <c r="AM85" s="16">
        <v>37300000</v>
      </c>
      <c r="AN85" s="17">
        <f t="shared" si="17"/>
        <v>-19400</v>
      </c>
      <c r="AO85" s="18" t="s">
        <v>40</v>
      </c>
      <c r="AP85" s="18"/>
      <c r="AQ85" s="19" t="s">
        <v>38</v>
      </c>
      <c r="AR85" s="20" t="s">
        <v>39</v>
      </c>
      <c r="AS85" s="15">
        <f>VLOOKUP($D85,[1]!IDMPOS[#Data],7,0)</f>
        <v>25012500</v>
      </c>
      <c r="AT85" s="16">
        <v>25000000</v>
      </c>
      <c r="AU85" s="17">
        <f t="shared" si="18"/>
        <v>-12500</v>
      </c>
      <c r="AV85" s="18" t="s">
        <v>40</v>
      </c>
      <c r="AW85" s="18"/>
      <c r="AX85" s="19" t="s">
        <v>26</v>
      </c>
      <c r="AY85" s="20" t="s">
        <v>39</v>
      </c>
      <c r="AZ85" s="15">
        <f>VLOOKUP($D85,[1]!IDMPOS[#Data],8,0)</f>
        <v>19086000</v>
      </c>
      <c r="BA85" s="16">
        <v>19050000</v>
      </c>
      <c r="BB85" s="16">
        <v>19050000</v>
      </c>
      <c r="BC85" s="16">
        <f t="shared" ref="BC85:BC148" si="20">BB85-BA85</f>
        <v>0</v>
      </c>
      <c r="BD85" s="17">
        <f t="shared" si="19"/>
        <v>-36000</v>
      </c>
      <c r="BE85" s="18" t="s">
        <v>40</v>
      </c>
      <c r="BF85" s="18"/>
      <c r="BG85" s="19" t="s">
        <v>38</v>
      </c>
      <c r="BH85" s="20" t="s">
        <v>39</v>
      </c>
    </row>
    <row r="86" spans="1:60" x14ac:dyDescent="0.3">
      <c r="B86" s="14">
        <v>94</v>
      </c>
      <c r="C86" s="14" t="s">
        <v>19</v>
      </c>
      <c r="D86" s="14" t="s">
        <v>321</v>
      </c>
      <c r="E86" s="14" t="s">
        <v>322</v>
      </c>
      <c r="F86" s="14" t="s">
        <v>22</v>
      </c>
      <c r="G86" s="21" t="s">
        <v>323</v>
      </c>
      <c r="H86" s="14"/>
      <c r="I86" s="14"/>
      <c r="J86" s="15">
        <f>VLOOKUP($D86,[1]!IDMPOS[#Data],2,0)</f>
        <v>36566050</v>
      </c>
      <c r="K86" s="16">
        <v>28950000</v>
      </c>
      <c r="L86" s="17">
        <f t="shared" si="13"/>
        <v>-7616050</v>
      </c>
      <c r="M86" s="18" t="s">
        <v>37</v>
      </c>
      <c r="N86" s="18">
        <v>7570500</v>
      </c>
      <c r="O86" s="19" t="s">
        <v>38</v>
      </c>
      <c r="P86" s="20" t="s">
        <v>39</v>
      </c>
      <c r="Q86" s="15">
        <f>VLOOKUP($D86,[1]!IDMPOS[#Data],3,0)</f>
        <v>21753977</v>
      </c>
      <c r="R86" s="16">
        <v>21750000</v>
      </c>
      <c r="S86" s="17">
        <f t="shared" si="14"/>
        <v>-3977</v>
      </c>
      <c r="T86" s="18" t="s">
        <v>40</v>
      </c>
      <c r="U86" s="18"/>
      <c r="V86" s="19" t="s">
        <v>38</v>
      </c>
      <c r="W86" s="20" t="s">
        <v>39</v>
      </c>
      <c r="X86" s="15">
        <f>VLOOKUP($D86,[1]!IDMPOS[#Data],4,0)</f>
        <v>22203555</v>
      </c>
      <c r="Y86" s="16">
        <v>22200000</v>
      </c>
      <c r="Z86" s="17">
        <f t="shared" si="15"/>
        <v>-3555</v>
      </c>
      <c r="AA86" s="18" t="s">
        <v>40</v>
      </c>
      <c r="AB86" s="18"/>
      <c r="AC86" s="19" t="s">
        <v>38</v>
      </c>
      <c r="AD86" s="20" t="s">
        <v>39</v>
      </c>
      <c r="AE86" s="15">
        <f>VLOOKUP($D86,[1]!IDMPOS[#Data],5,0)</f>
        <v>32964200</v>
      </c>
      <c r="AF86" s="16">
        <v>32950000</v>
      </c>
      <c r="AG86" s="17">
        <f t="shared" si="16"/>
        <v>-14200</v>
      </c>
      <c r="AH86" s="18" t="s">
        <v>40</v>
      </c>
      <c r="AI86" s="18"/>
      <c r="AJ86" s="19" t="s">
        <v>26</v>
      </c>
      <c r="AK86" s="20" t="s">
        <v>39</v>
      </c>
      <c r="AL86" s="15">
        <f>VLOOKUP($D86,[1]!IDMPOS[#Data],6,0)</f>
        <v>22607900</v>
      </c>
      <c r="AM86" s="16">
        <v>22600000</v>
      </c>
      <c r="AN86" s="17">
        <f t="shared" si="17"/>
        <v>-7900</v>
      </c>
      <c r="AO86" s="18" t="s">
        <v>40</v>
      </c>
      <c r="AP86" s="18"/>
      <c r="AQ86" s="19" t="s">
        <v>38</v>
      </c>
      <c r="AR86" s="20" t="s">
        <v>39</v>
      </c>
      <c r="AS86" s="15">
        <f>VLOOKUP($D86,[1]!IDMPOS[#Data],7,0)</f>
        <v>13825250</v>
      </c>
      <c r="AT86" s="16">
        <v>13800000</v>
      </c>
      <c r="AU86" s="17">
        <f t="shared" si="18"/>
        <v>-25250</v>
      </c>
      <c r="AV86" s="18" t="s">
        <v>40</v>
      </c>
      <c r="AW86" s="18"/>
      <c r="AX86" s="19" t="s">
        <v>26</v>
      </c>
      <c r="AY86" s="20" t="s">
        <v>39</v>
      </c>
      <c r="AZ86" s="15">
        <f>VLOOKUP($D86,[1]!IDMPOS[#Data],8,0)</f>
        <v>16485500</v>
      </c>
      <c r="BA86" s="16">
        <v>16450000</v>
      </c>
      <c r="BB86" s="16">
        <v>16450000</v>
      </c>
      <c r="BC86" s="16">
        <f t="shared" si="20"/>
        <v>0</v>
      </c>
      <c r="BD86" s="17">
        <f t="shared" si="19"/>
        <v>-35500</v>
      </c>
      <c r="BE86" s="18" t="s">
        <v>40</v>
      </c>
      <c r="BF86" s="18"/>
      <c r="BG86" s="19" t="s">
        <v>38</v>
      </c>
      <c r="BH86" s="20" t="s">
        <v>39</v>
      </c>
    </row>
    <row r="87" spans="1:60" x14ac:dyDescent="0.3">
      <c r="B87" s="14">
        <v>86</v>
      </c>
      <c r="C87" s="14" t="s">
        <v>19</v>
      </c>
      <c r="D87" s="14" t="s">
        <v>324</v>
      </c>
      <c r="E87" s="14" t="s">
        <v>325</v>
      </c>
      <c r="F87" s="14" t="s">
        <v>22</v>
      </c>
      <c r="G87" s="14" t="s">
        <v>326</v>
      </c>
      <c r="H87" s="14"/>
      <c r="I87" s="14">
        <v>4373107436</v>
      </c>
      <c r="J87" s="15">
        <f>VLOOKUP($D87,[1]!IDMPOS[#Data],2,0)</f>
        <v>54115700</v>
      </c>
      <c r="K87" s="16">
        <v>54100000</v>
      </c>
      <c r="L87" s="17">
        <f t="shared" si="13"/>
        <v>-15700</v>
      </c>
      <c r="M87" s="18" t="s">
        <v>40</v>
      </c>
      <c r="N87" s="18"/>
      <c r="O87" s="19" t="s">
        <v>38</v>
      </c>
      <c r="P87" s="20" t="s">
        <v>39</v>
      </c>
      <c r="Q87" s="15">
        <f>VLOOKUP($D87,[1]!IDMPOS[#Data],3,0)</f>
        <v>52158900</v>
      </c>
      <c r="R87" s="16">
        <f>54100000-11550000</f>
        <v>42550000</v>
      </c>
      <c r="S87" s="17">
        <f t="shared" si="14"/>
        <v>-9608900</v>
      </c>
      <c r="T87" s="18" t="s">
        <v>37</v>
      </c>
      <c r="U87" s="18">
        <v>9582700</v>
      </c>
      <c r="V87" s="19" t="s">
        <v>38</v>
      </c>
      <c r="W87" s="20" t="s">
        <v>39</v>
      </c>
      <c r="X87" s="15">
        <f>VLOOKUP($D87,[1]!IDMPOS[#Data],4,0)</f>
        <v>43975275</v>
      </c>
      <c r="Y87" s="16">
        <v>43950000</v>
      </c>
      <c r="Z87" s="17">
        <f t="shared" si="15"/>
        <v>-25275</v>
      </c>
      <c r="AA87" s="18" t="s">
        <v>40</v>
      </c>
      <c r="AB87" s="18"/>
      <c r="AC87" s="19" t="s">
        <v>38</v>
      </c>
      <c r="AD87" s="20" t="s">
        <v>39</v>
      </c>
      <c r="AE87" s="15">
        <f>VLOOKUP($D87,[1]!IDMPOS[#Data],5,0)</f>
        <v>46763400</v>
      </c>
      <c r="AF87" s="16">
        <v>46750000</v>
      </c>
      <c r="AG87" s="17">
        <f t="shared" si="16"/>
        <v>-13400</v>
      </c>
      <c r="AH87" s="18" t="s">
        <v>40</v>
      </c>
      <c r="AI87" s="18"/>
      <c r="AJ87" s="19" t="s">
        <v>26</v>
      </c>
      <c r="AK87" s="20" t="s">
        <v>39</v>
      </c>
      <c r="AL87" s="15">
        <f>VLOOKUP($D87,[1]!IDMPOS[#Data],6,0)</f>
        <v>65629525</v>
      </c>
      <c r="AM87" s="16">
        <v>65750000</v>
      </c>
      <c r="AN87" s="17">
        <f t="shared" si="17"/>
        <v>120475</v>
      </c>
      <c r="AO87" s="18" t="s">
        <v>67</v>
      </c>
      <c r="AP87" s="18" t="s">
        <v>327</v>
      </c>
      <c r="AQ87" s="19" t="s">
        <v>38</v>
      </c>
      <c r="AR87" s="20" t="s">
        <v>39</v>
      </c>
      <c r="AS87" s="15">
        <f>VLOOKUP($D87,[1]!IDMPOS[#Data],7,0)</f>
        <v>54378000</v>
      </c>
      <c r="AT87" s="16">
        <v>54350000</v>
      </c>
      <c r="AU87" s="17">
        <f t="shared" si="18"/>
        <v>-28000</v>
      </c>
      <c r="AV87" s="18" t="s">
        <v>40</v>
      </c>
      <c r="AW87" s="18"/>
      <c r="AX87" s="19" t="s">
        <v>26</v>
      </c>
      <c r="AY87" s="20" t="s">
        <v>39</v>
      </c>
      <c r="AZ87" s="15">
        <f>VLOOKUP($D87,[1]!IDMPOS[#Data],8,0)</f>
        <v>49584850</v>
      </c>
      <c r="BA87" s="16">
        <v>49550000</v>
      </c>
      <c r="BB87" s="16">
        <v>49550000</v>
      </c>
      <c r="BC87" s="16">
        <f t="shared" si="20"/>
        <v>0</v>
      </c>
      <c r="BD87" s="17">
        <f t="shared" si="19"/>
        <v>-34850</v>
      </c>
      <c r="BE87" s="18" t="s">
        <v>40</v>
      </c>
      <c r="BF87" s="18"/>
      <c r="BG87" s="19" t="s">
        <v>38</v>
      </c>
      <c r="BH87" s="20" t="s">
        <v>39</v>
      </c>
    </row>
    <row r="88" spans="1:60" x14ac:dyDescent="0.3">
      <c r="B88" s="14">
        <v>80</v>
      </c>
      <c r="C88" s="14" t="s">
        <v>19</v>
      </c>
      <c r="D88" s="14" t="s">
        <v>328</v>
      </c>
      <c r="E88" s="14" t="s">
        <v>329</v>
      </c>
      <c r="F88" s="14" t="s">
        <v>22</v>
      </c>
      <c r="G88" s="14" t="s">
        <v>330</v>
      </c>
      <c r="H88" s="14"/>
      <c r="I88" s="14"/>
      <c r="J88" s="15">
        <f>VLOOKUP($D88,[1]!IDMPOS[#Data],2,0)</f>
        <v>76261450</v>
      </c>
      <c r="K88" s="16">
        <v>65500000</v>
      </c>
      <c r="L88" s="17">
        <f t="shared" si="13"/>
        <v>-10761450</v>
      </c>
      <c r="M88" s="18" t="s">
        <v>37</v>
      </c>
      <c r="N88" s="18">
        <v>10712500</v>
      </c>
      <c r="O88" s="19" t="s">
        <v>38</v>
      </c>
      <c r="P88" s="20" t="s">
        <v>39</v>
      </c>
      <c r="Q88" s="15">
        <f>VLOOKUP($D88,[1]!IDMPOS[#Data],3,0)</f>
        <v>111353060</v>
      </c>
      <c r="R88" s="16">
        <v>111350000</v>
      </c>
      <c r="S88" s="17">
        <f t="shared" si="14"/>
        <v>-3060</v>
      </c>
      <c r="T88" s="18" t="s">
        <v>40</v>
      </c>
      <c r="U88" s="18"/>
      <c r="V88" s="19" t="s">
        <v>38</v>
      </c>
      <c r="W88" s="20" t="s">
        <v>39</v>
      </c>
      <c r="X88" s="15">
        <f>VLOOKUP($D88,[1]!IDMPOS[#Data],4,0)</f>
        <v>73403028</v>
      </c>
      <c r="Y88" s="16">
        <v>73400000</v>
      </c>
      <c r="Z88" s="17">
        <f t="shared" si="15"/>
        <v>-3028</v>
      </c>
      <c r="AA88" s="18" t="s">
        <v>40</v>
      </c>
      <c r="AB88" s="18"/>
      <c r="AC88" s="19" t="s">
        <v>38</v>
      </c>
      <c r="AD88" s="20" t="s">
        <v>39</v>
      </c>
      <c r="AE88" s="15">
        <f>VLOOKUP($D88,[1]!IDMPOS[#Data],5,0)</f>
        <v>81100414</v>
      </c>
      <c r="AF88" s="16">
        <v>80300000</v>
      </c>
      <c r="AG88" s="17">
        <f t="shared" si="16"/>
        <v>-800414</v>
      </c>
      <c r="AH88" s="18" t="s">
        <v>54</v>
      </c>
      <c r="AI88" s="18" t="s">
        <v>331</v>
      </c>
      <c r="AJ88" s="19" t="s">
        <v>26</v>
      </c>
      <c r="AK88" s="20" t="s">
        <v>39</v>
      </c>
      <c r="AL88" s="15">
        <f>VLOOKUP($D88,[1]!IDMPOS[#Data],6,0)</f>
        <v>104681856</v>
      </c>
      <c r="AM88" s="16">
        <v>104650000</v>
      </c>
      <c r="AN88" s="17">
        <f t="shared" si="17"/>
        <v>-31856</v>
      </c>
      <c r="AO88" s="18" t="s">
        <v>40</v>
      </c>
      <c r="AP88" s="18"/>
      <c r="AQ88" s="19" t="s">
        <v>38</v>
      </c>
      <c r="AR88" s="20" t="s">
        <v>39</v>
      </c>
      <c r="AS88" s="15">
        <f>VLOOKUP($D88,[1]!IDMPOS[#Data],7,0)</f>
        <v>52187837</v>
      </c>
      <c r="AT88" s="16">
        <v>52150000</v>
      </c>
      <c r="AU88" s="17">
        <f t="shared" si="18"/>
        <v>-37837</v>
      </c>
      <c r="AV88" s="18" t="s">
        <v>40</v>
      </c>
      <c r="AW88" s="18"/>
      <c r="AX88" s="19" t="s">
        <v>26</v>
      </c>
      <c r="AY88" s="20" t="s">
        <v>39</v>
      </c>
      <c r="AZ88" s="15">
        <f>VLOOKUP($D88,[1]!IDMPOS[#Data],8,0)</f>
        <v>51434702</v>
      </c>
      <c r="BA88" s="16">
        <v>51400000</v>
      </c>
      <c r="BB88" s="16">
        <v>51400000</v>
      </c>
      <c r="BC88" s="16">
        <f t="shared" si="20"/>
        <v>0</v>
      </c>
      <c r="BD88" s="17">
        <f t="shared" si="19"/>
        <v>-34702</v>
      </c>
      <c r="BE88" s="18" t="s">
        <v>40</v>
      </c>
      <c r="BF88" s="18"/>
      <c r="BG88" s="19" t="s">
        <v>38</v>
      </c>
      <c r="BH88" s="20" t="s">
        <v>39</v>
      </c>
    </row>
    <row r="89" spans="1:60" x14ac:dyDescent="0.3">
      <c r="B89" s="14">
        <v>107</v>
      </c>
      <c r="C89" s="14" t="s">
        <v>19</v>
      </c>
      <c r="D89" s="14" t="s">
        <v>332</v>
      </c>
      <c r="E89" s="14" t="s">
        <v>333</v>
      </c>
      <c r="F89" s="14" t="s">
        <v>22</v>
      </c>
      <c r="G89" s="14" t="s">
        <v>334</v>
      </c>
      <c r="H89" s="14"/>
      <c r="I89" s="14">
        <v>4373107754</v>
      </c>
      <c r="J89" s="15">
        <f>VLOOKUP($D89,[1]!IDMPOS[#Data],2,0)</f>
        <v>40400550</v>
      </c>
      <c r="K89" s="16">
        <v>31200000</v>
      </c>
      <c r="L89" s="17">
        <f t="shared" si="13"/>
        <v>-9200550</v>
      </c>
      <c r="M89" s="18" t="s">
        <v>37</v>
      </c>
      <c r="N89" s="18">
        <v>9180500</v>
      </c>
      <c r="O89" s="19" t="s">
        <v>38</v>
      </c>
      <c r="P89" s="20" t="s">
        <v>39</v>
      </c>
      <c r="Q89" s="15">
        <f>VLOOKUP($D89,[1]!IDMPOS[#Data],3,0)</f>
        <v>48002175</v>
      </c>
      <c r="R89" s="16">
        <v>48000000</v>
      </c>
      <c r="S89" s="17">
        <f t="shared" si="14"/>
        <v>-2175</v>
      </c>
      <c r="T89" s="18" t="s">
        <v>40</v>
      </c>
      <c r="U89" s="18"/>
      <c r="V89" s="19" t="s">
        <v>38</v>
      </c>
      <c r="W89" s="20" t="s">
        <v>39</v>
      </c>
      <c r="X89" s="15">
        <f>VLOOKUP($D89,[1]!IDMPOS[#Data],4,0)</f>
        <v>46437891</v>
      </c>
      <c r="Y89" s="16">
        <v>46400000</v>
      </c>
      <c r="Z89" s="17">
        <f t="shared" si="15"/>
        <v>-37891</v>
      </c>
      <c r="AA89" s="18" t="s">
        <v>40</v>
      </c>
      <c r="AB89" s="18"/>
      <c r="AC89" s="19" t="s">
        <v>38</v>
      </c>
      <c r="AD89" s="20" t="s">
        <v>39</v>
      </c>
      <c r="AE89" s="15">
        <f>VLOOKUP($D89,[1]!IDMPOS[#Data],5,0)</f>
        <v>42376828</v>
      </c>
      <c r="AF89" s="16">
        <v>42350000</v>
      </c>
      <c r="AG89" s="17">
        <f t="shared" si="16"/>
        <v>-26828</v>
      </c>
      <c r="AH89" s="18" t="s">
        <v>40</v>
      </c>
      <c r="AI89" s="18"/>
      <c r="AJ89" s="19" t="s">
        <v>26</v>
      </c>
      <c r="AK89" s="20" t="s">
        <v>39</v>
      </c>
      <c r="AL89" s="15">
        <f>VLOOKUP($D89,[1]!IDMPOS[#Data],6,0)</f>
        <v>47052125</v>
      </c>
      <c r="AM89" s="16">
        <v>47050000</v>
      </c>
      <c r="AN89" s="17">
        <f t="shared" si="17"/>
        <v>-2125</v>
      </c>
      <c r="AO89" s="18" t="s">
        <v>40</v>
      </c>
      <c r="AP89" s="18"/>
      <c r="AQ89" s="19" t="s">
        <v>38</v>
      </c>
      <c r="AR89" s="20" t="s">
        <v>39</v>
      </c>
      <c r="AS89" s="15">
        <f>VLOOKUP($D89,[1]!IDMPOS[#Data],7,0)</f>
        <v>36939874</v>
      </c>
      <c r="AT89" s="16">
        <v>36900000</v>
      </c>
      <c r="AU89" s="17">
        <f t="shared" si="18"/>
        <v>-39874</v>
      </c>
      <c r="AV89" s="18" t="s">
        <v>40</v>
      </c>
      <c r="AW89" s="18"/>
      <c r="AX89" s="19" t="s">
        <v>26</v>
      </c>
      <c r="AY89" s="20" t="s">
        <v>39</v>
      </c>
      <c r="AZ89" s="15">
        <f>VLOOKUP($D89,[1]!IDMPOS[#Data],8,0)</f>
        <v>35134250</v>
      </c>
      <c r="BA89" s="16">
        <v>35100000</v>
      </c>
      <c r="BB89" s="16">
        <v>35100000</v>
      </c>
      <c r="BC89" s="16">
        <f t="shared" si="20"/>
        <v>0</v>
      </c>
      <c r="BD89" s="17">
        <f t="shared" si="19"/>
        <v>-34250</v>
      </c>
      <c r="BE89" s="18" t="s">
        <v>40</v>
      </c>
      <c r="BF89" s="18"/>
      <c r="BG89" s="19" t="s">
        <v>38</v>
      </c>
      <c r="BH89" s="20" t="s">
        <v>39</v>
      </c>
    </row>
    <row r="90" spans="1:60" x14ac:dyDescent="0.3">
      <c r="B90" s="14">
        <v>65</v>
      </c>
      <c r="C90" s="14" t="s">
        <v>19</v>
      </c>
      <c r="D90" s="14" t="s">
        <v>335</v>
      </c>
      <c r="E90" s="14" t="s">
        <v>336</v>
      </c>
      <c r="F90" s="14" t="s">
        <v>22</v>
      </c>
      <c r="G90" s="14" t="s">
        <v>337</v>
      </c>
      <c r="H90" s="14"/>
      <c r="I90" s="14"/>
      <c r="J90" s="15">
        <f>VLOOKUP($D90,[1]!IDMPOS[#Data],2,0)</f>
        <v>32935860</v>
      </c>
      <c r="K90" s="16">
        <v>25350000</v>
      </c>
      <c r="L90" s="17">
        <f t="shared" si="13"/>
        <v>-7585860</v>
      </c>
      <c r="M90" s="18" t="s">
        <v>37</v>
      </c>
      <c r="N90" s="18">
        <v>7562000</v>
      </c>
      <c r="O90" s="19" t="s">
        <v>38</v>
      </c>
      <c r="P90" s="20" t="s">
        <v>39</v>
      </c>
      <c r="Q90" s="15">
        <f>VLOOKUP($D90,[1]!IDMPOS[#Data],3,0)</f>
        <v>32808715</v>
      </c>
      <c r="R90" s="16">
        <v>32800000</v>
      </c>
      <c r="S90" s="17">
        <f t="shared" si="14"/>
        <v>-8715</v>
      </c>
      <c r="T90" s="18" t="s">
        <v>40</v>
      </c>
      <c r="U90" s="18"/>
      <c r="V90" s="19" t="s">
        <v>38</v>
      </c>
      <c r="W90" s="20" t="s">
        <v>39</v>
      </c>
      <c r="X90" s="15">
        <f>VLOOKUP($D90,[1]!IDMPOS[#Data],4,0)</f>
        <v>43682325</v>
      </c>
      <c r="Y90" s="16">
        <v>43650000</v>
      </c>
      <c r="Z90" s="17">
        <f t="shared" si="15"/>
        <v>-32325</v>
      </c>
      <c r="AA90" s="18" t="s">
        <v>40</v>
      </c>
      <c r="AB90" s="18"/>
      <c r="AC90" s="19" t="s">
        <v>38</v>
      </c>
      <c r="AD90" s="20" t="s">
        <v>39</v>
      </c>
      <c r="AE90" s="15">
        <f>VLOOKUP($D90,[1]!IDMPOS[#Data],5,0)</f>
        <v>38246200</v>
      </c>
      <c r="AF90" s="16">
        <v>38200000</v>
      </c>
      <c r="AG90" s="17">
        <f t="shared" si="16"/>
        <v>-46200</v>
      </c>
      <c r="AH90" s="18" t="s">
        <v>40</v>
      </c>
      <c r="AI90" s="18"/>
      <c r="AJ90" s="19" t="s">
        <v>26</v>
      </c>
      <c r="AK90" s="20" t="s">
        <v>39</v>
      </c>
      <c r="AL90" s="15">
        <f>VLOOKUP($D90,[1]!IDMPOS[#Data],6,0)</f>
        <v>51017783</v>
      </c>
      <c r="AM90" s="16">
        <v>51000000</v>
      </c>
      <c r="AN90" s="17">
        <f t="shared" si="17"/>
        <v>-17783</v>
      </c>
      <c r="AO90" s="18" t="s">
        <v>40</v>
      </c>
      <c r="AP90" s="18"/>
      <c r="AQ90" s="19" t="s">
        <v>38</v>
      </c>
      <c r="AR90" s="20" t="s">
        <v>39</v>
      </c>
      <c r="AS90" s="15">
        <f>VLOOKUP($D90,[1]!IDMPOS[#Data],7,0)</f>
        <v>25187900</v>
      </c>
      <c r="AT90" s="16">
        <v>25150000</v>
      </c>
      <c r="AU90" s="17">
        <f t="shared" si="18"/>
        <v>-37900</v>
      </c>
      <c r="AV90" s="18" t="s">
        <v>40</v>
      </c>
      <c r="AW90" s="18"/>
      <c r="AX90" s="19" t="s">
        <v>26</v>
      </c>
      <c r="AY90" s="20" t="s">
        <v>39</v>
      </c>
      <c r="AZ90" s="15">
        <f>VLOOKUP($D90,[1]!IDMPOS[#Data],8,0)</f>
        <v>28984125</v>
      </c>
      <c r="BA90" s="16">
        <v>28950000</v>
      </c>
      <c r="BB90" s="16">
        <v>28950000</v>
      </c>
      <c r="BC90" s="16">
        <f t="shared" si="20"/>
        <v>0</v>
      </c>
      <c r="BD90" s="17">
        <f t="shared" si="19"/>
        <v>-34125</v>
      </c>
      <c r="BE90" s="18" t="s">
        <v>40</v>
      </c>
      <c r="BF90" s="18"/>
      <c r="BG90" s="19" t="s">
        <v>38</v>
      </c>
      <c r="BH90" s="20" t="s">
        <v>39</v>
      </c>
    </row>
    <row r="91" spans="1:60" x14ac:dyDescent="0.3">
      <c r="B91" s="14">
        <v>89</v>
      </c>
      <c r="C91" s="14" t="s">
        <v>19</v>
      </c>
      <c r="D91" s="14" t="s">
        <v>338</v>
      </c>
      <c r="E91" s="14" t="s">
        <v>339</v>
      </c>
      <c r="F91" s="14" t="s">
        <v>22</v>
      </c>
      <c r="G91" s="14" t="s">
        <v>340</v>
      </c>
      <c r="H91" s="14"/>
      <c r="I91" s="14">
        <v>4373105379</v>
      </c>
      <c r="J91" s="15">
        <f>VLOOKUP($D91,[1]!IDMPOS[#Data],2,0)</f>
        <v>30459300</v>
      </c>
      <c r="K91" s="16">
        <v>21200000</v>
      </c>
      <c r="L91" s="17">
        <f t="shared" si="13"/>
        <v>-9259300</v>
      </c>
      <c r="M91" s="18" t="s">
        <v>37</v>
      </c>
      <c r="N91" s="18">
        <v>9219500</v>
      </c>
      <c r="O91" s="19" t="s">
        <v>38</v>
      </c>
      <c r="P91" s="20" t="s">
        <v>39</v>
      </c>
      <c r="Q91" s="15">
        <f>VLOOKUP($D91,[1]!IDMPOS[#Data],3,0)</f>
        <v>46572000</v>
      </c>
      <c r="R91" s="16">
        <v>46550000</v>
      </c>
      <c r="S91" s="17">
        <f t="shared" si="14"/>
        <v>-22000</v>
      </c>
      <c r="T91" s="18" t="s">
        <v>40</v>
      </c>
      <c r="U91" s="18"/>
      <c r="V91" s="19" t="s">
        <v>38</v>
      </c>
      <c r="W91" s="20" t="s">
        <v>39</v>
      </c>
      <c r="X91" s="15">
        <f>VLOOKUP($D91,[1]!IDMPOS[#Data],4,0)</f>
        <v>21444600</v>
      </c>
      <c r="Y91" s="16">
        <v>21400000</v>
      </c>
      <c r="Z91" s="17">
        <f t="shared" si="15"/>
        <v>-44600</v>
      </c>
      <c r="AA91" s="18" t="s">
        <v>40</v>
      </c>
      <c r="AB91" s="18"/>
      <c r="AC91" s="19" t="s">
        <v>38</v>
      </c>
      <c r="AD91" s="20" t="s">
        <v>39</v>
      </c>
      <c r="AE91" s="15">
        <f>VLOOKUP($D91,[1]!IDMPOS[#Data],5,0)</f>
        <v>42074100</v>
      </c>
      <c r="AF91" s="16">
        <v>42050000</v>
      </c>
      <c r="AG91" s="17">
        <f t="shared" si="16"/>
        <v>-24100</v>
      </c>
      <c r="AH91" s="18" t="s">
        <v>40</v>
      </c>
      <c r="AI91" s="18"/>
      <c r="AJ91" s="19" t="s">
        <v>26</v>
      </c>
      <c r="AK91" s="20" t="s">
        <v>39</v>
      </c>
      <c r="AL91" s="15">
        <f>VLOOKUP($D91,[1]!IDMPOS[#Data],6,0)</f>
        <v>31643000</v>
      </c>
      <c r="AM91" s="16">
        <v>31600000</v>
      </c>
      <c r="AN91" s="17">
        <f t="shared" si="17"/>
        <v>-43000</v>
      </c>
      <c r="AO91" s="18" t="s">
        <v>40</v>
      </c>
      <c r="AP91" s="18"/>
      <c r="AQ91" s="19" t="s">
        <v>38</v>
      </c>
      <c r="AR91" s="20" t="s">
        <v>39</v>
      </c>
      <c r="AS91" s="15">
        <f>VLOOKUP($D91,[1]!IDMPOS[#Data],7,0)</f>
        <v>33658500</v>
      </c>
      <c r="AT91" s="16">
        <v>33650000</v>
      </c>
      <c r="AU91" s="17">
        <f t="shared" si="18"/>
        <v>-8500</v>
      </c>
      <c r="AV91" s="18" t="s">
        <v>40</v>
      </c>
      <c r="AW91" s="18"/>
      <c r="AX91" s="19" t="s">
        <v>26</v>
      </c>
      <c r="AY91" s="20" t="s">
        <v>39</v>
      </c>
      <c r="AZ91" s="15">
        <f>VLOOKUP($D91,[1]!IDMPOS[#Data],8,0)</f>
        <v>18884075</v>
      </c>
      <c r="BA91" s="16">
        <v>18850000</v>
      </c>
      <c r="BB91" s="16">
        <v>18850000</v>
      </c>
      <c r="BC91" s="16">
        <f t="shared" si="20"/>
        <v>0</v>
      </c>
      <c r="BD91" s="17">
        <f t="shared" si="19"/>
        <v>-34075</v>
      </c>
      <c r="BE91" s="18" t="s">
        <v>40</v>
      </c>
      <c r="BF91" s="18"/>
      <c r="BG91" s="19" t="s">
        <v>38</v>
      </c>
      <c r="BH91" s="20" t="s">
        <v>39</v>
      </c>
    </row>
    <row r="92" spans="1:60" x14ac:dyDescent="0.3">
      <c r="B92" s="14">
        <v>50</v>
      </c>
      <c r="C92" s="14" t="s">
        <v>19</v>
      </c>
      <c r="D92" s="14" t="s">
        <v>341</v>
      </c>
      <c r="E92" s="14" t="s">
        <v>342</v>
      </c>
      <c r="F92" s="14" t="s">
        <v>22</v>
      </c>
      <c r="G92" s="14" t="s">
        <v>343</v>
      </c>
      <c r="H92" s="14"/>
      <c r="I92" s="14"/>
      <c r="J92" s="15">
        <f>VLOOKUP($D92,[1]!IDMPOS[#Data],2,0)</f>
        <v>34294950</v>
      </c>
      <c r="K92" s="16">
        <v>25550000</v>
      </c>
      <c r="L92" s="17">
        <f t="shared" si="13"/>
        <v>-8744950</v>
      </c>
      <c r="M92" s="18" t="s">
        <v>37</v>
      </c>
      <c r="N92" s="18">
        <v>8710000</v>
      </c>
      <c r="O92" s="19" t="s">
        <v>38</v>
      </c>
      <c r="P92" s="20" t="s">
        <v>39</v>
      </c>
      <c r="Q92" s="15">
        <f>VLOOKUP($D92,[1]!IDMPOS[#Data],3,0)</f>
        <v>45761200</v>
      </c>
      <c r="R92" s="16">
        <v>45750000</v>
      </c>
      <c r="S92" s="17">
        <f t="shared" si="14"/>
        <v>-11200</v>
      </c>
      <c r="T92" s="18" t="s">
        <v>40</v>
      </c>
      <c r="U92" s="18"/>
      <c r="V92" s="19" t="s">
        <v>38</v>
      </c>
      <c r="W92" s="20" t="s">
        <v>39</v>
      </c>
      <c r="X92" s="15">
        <f>VLOOKUP($D92,[1]!IDMPOS[#Data],4,0)</f>
        <v>26526275</v>
      </c>
      <c r="Y92" s="16">
        <v>26500000</v>
      </c>
      <c r="Z92" s="17">
        <f t="shared" si="15"/>
        <v>-26275</v>
      </c>
      <c r="AA92" s="18" t="s">
        <v>40</v>
      </c>
      <c r="AB92" s="18"/>
      <c r="AC92" s="19" t="s">
        <v>38</v>
      </c>
      <c r="AD92" s="20" t="s">
        <v>39</v>
      </c>
      <c r="AE92" s="15">
        <f>VLOOKUP($D92,[1]!IDMPOS[#Data],5,0)</f>
        <v>43240125</v>
      </c>
      <c r="AF92" s="16">
        <v>43200000</v>
      </c>
      <c r="AG92" s="17">
        <f t="shared" si="16"/>
        <v>-40125</v>
      </c>
      <c r="AH92" s="18" t="s">
        <v>40</v>
      </c>
      <c r="AI92" s="18"/>
      <c r="AJ92" s="19" t="s">
        <v>26</v>
      </c>
      <c r="AK92" s="20" t="s">
        <v>39</v>
      </c>
      <c r="AL92" s="15">
        <f>VLOOKUP($D92,[1]!IDMPOS[#Data],6,0)</f>
        <v>47744400</v>
      </c>
      <c r="AM92" s="16">
        <v>44150000</v>
      </c>
      <c r="AN92" s="17">
        <f t="shared" si="17"/>
        <v>-3594400</v>
      </c>
      <c r="AO92" s="18" t="s">
        <v>54</v>
      </c>
      <c r="AP92" s="18" t="s">
        <v>344</v>
      </c>
      <c r="AQ92" s="19" t="s">
        <v>38</v>
      </c>
      <c r="AR92" s="20" t="s">
        <v>39</v>
      </c>
      <c r="AS92" s="15">
        <f>VLOOKUP($D92,[1]!IDMPOS[#Data],7,0)</f>
        <v>25548475</v>
      </c>
      <c r="AT92" s="16">
        <v>25250000</v>
      </c>
      <c r="AU92" s="17">
        <f t="shared" si="18"/>
        <v>-298475</v>
      </c>
      <c r="AV92" s="18" t="s">
        <v>54</v>
      </c>
      <c r="AW92" s="18" t="s">
        <v>121</v>
      </c>
      <c r="AX92" s="19" t="s">
        <v>26</v>
      </c>
      <c r="AY92" s="20" t="s">
        <v>39</v>
      </c>
      <c r="AZ92" s="15">
        <f>VLOOKUP($D92,[1]!IDMPOS[#Data],8,0)</f>
        <v>27934026</v>
      </c>
      <c r="BA92" s="16">
        <v>27900000</v>
      </c>
      <c r="BB92" s="16">
        <v>27900000</v>
      </c>
      <c r="BC92" s="16">
        <f t="shared" si="20"/>
        <v>0</v>
      </c>
      <c r="BD92" s="17">
        <f t="shared" si="19"/>
        <v>-34026</v>
      </c>
      <c r="BE92" s="18" t="s">
        <v>40</v>
      </c>
      <c r="BF92" s="18"/>
      <c r="BG92" s="19" t="s">
        <v>38</v>
      </c>
      <c r="BH92" s="20" t="s">
        <v>39</v>
      </c>
    </row>
    <row r="93" spans="1:60" x14ac:dyDescent="0.3">
      <c r="A93" s="22"/>
      <c r="B93" s="14">
        <v>150</v>
      </c>
      <c r="C93" s="14" t="s">
        <v>19</v>
      </c>
      <c r="D93" s="14" t="s">
        <v>345</v>
      </c>
      <c r="E93" s="14" t="s">
        <v>346</v>
      </c>
      <c r="F93" s="14" t="s">
        <v>43</v>
      </c>
      <c r="G93" s="21" t="s">
        <v>347</v>
      </c>
      <c r="H93" s="14"/>
      <c r="I93" s="14"/>
      <c r="J93" s="15">
        <f>VLOOKUP($D93,[1]!IDMPOS[#Data],2,0)</f>
        <v>17133800</v>
      </c>
      <c r="K93" s="16">
        <v>16400000</v>
      </c>
      <c r="L93" s="17">
        <f t="shared" si="13"/>
        <v>-733800</v>
      </c>
      <c r="M93" s="18" t="s">
        <v>37</v>
      </c>
      <c r="N93" s="18">
        <v>705000</v>
      </c>
      <c r="O93" s="19" t="s">
        <v>38</v>
      </c>
      <c r="P93" s="20" t="s">
        <v>39</v>
      </c>
      <c r="Q93" s="15">
        <f>VLOOKUP($D93,[1]!IDMPOS[#Data],3,0)</f>
        <v>15241300</v>
      </c>
      <c r="R93" s="16">
        <v>15200000</v>
      </c>
      <c r="S93" s="17">
        <f t="shared" si="14"/>
        <v>-41300</v>
      </c>
      <c r="T93" s="18" t="s">
        <v>40</v>
      </c>
      <c r="U93" s="18"/>
      <c r="V93" s="19" t="s">
        <v>38</v>
      </c>
      <c r="W93" s="20" t="s">
        <v>39</v>
      </c>
      <c r="X93" s="15">
        <f>VLOOKUP($D93,[1]!IDMPOS[#Data],4,0)</f>
        <v>18828200</v>
      </c>
      <c r="Y93" s="16">
        <v>18800000</v>
      </c>
      <c r="Z93" s="17">
        <f t="shared" si="15"/>
        <v>-28200</v>
      </c>
      <c r="AA93" s="18" t="s">
        <v>40</v>
      </c>
      <c r="AB93" s="18"/>
      <c r="AC93" s="19" t="s">
        <v>38</v>
      </c>
      <c r="AD93" s="20" t="s">
        <v>39</v>
      </c>
      <c r="AE93" s="15">
        <f>VLOOKUP($D93,[1]!IDMPOS[#Data],5,0)</f>
        <v>18696050</v>
      </c>
      <c r="AF93" s="16">
        <v>18750000</v>
      </c>
      <c r="AG93" s="17">
        <f t="shared" si="16"/>
        <v>53950</v>
      </c>
      <c r="AH93" s="18" t="s">
        <v>67</v>
      </c>
      <c r="AI93" s="18" t="s">
        <v>57</v>
      </c>
      <c r="AJ93" s="19" t="s">
        <v>26</v>
      </c>
      <c r="AK93" s="20" t="s">
        <v>39</v>
      </c>
      <c r="AL93" s="15">
        <f>VLOOKUP($D93,[1]!IDMPOS[#Data],6,0)</f>
        <v>19004425</v>
      </c>
      <c r="AM93" s="16">
        <v>19000000</v>
      </c>
      <c r="AN93" s="17">
        <f t="shared" si="17"/>
        <v>-4425</v>
      </c>
      <c r="AO93" s="18" t="s">
        <v>40</v>
      </c>
      <c r="AP93" s="18"/>
      <c r="AQ93" s="19" t="s">
        <v>38</v>
      </c>
      <c r="AR93" s="20" t="s">
        <v>39</v>
      </c>
      <c r="AS93" s="15">
        <f>VLOOKUP($D93,[1]!IDMPOS[#Data],7,0)</f>
        <v>14221326</v>
      </c>
      <c r="AT93" s="16">
        <v>14200000</v>
      </c>
      <c r="AU93" s="17">
        <f t="shared" si="18"/>
        <v>-21326</v>
      </c>
      <c r="AV93" s="18" t="s">
        <v>40</v>
      </c>
      <c r="AW93" s="18"/>
      <c r="AX93" s="19" t="s">
        <v>26</v>
      </c>
      <c r="AY93" s="20" t="s">
        <v>39</v>
      </c>
      <c r="AZ93" s="15">
        <f>VLOOKUP($D93,[1]!IDMPOS[#Data],8,0)</f>
        <v>12383925</v>
      </c>
      <c r="BA93" s="16">
        <v>12350000</v>
      </c>
      <c r="BB93" s="16">
        <v>12350000</v>
      </c>
      <c r="BC93" s="16">
        <f t="shared" si="20"/>
        <v>0</v>
      </c>
      <c r="BD93" s="17">
        <f t="shared" si="19"/>
        <v>-33925</v>
      </c>
      <c r="BE93" s="18" t="s">
        <v>40</v>
      </c>
      <c r="BF93" s="18"/>
      <c r="BG93" s="19" t="s">
        <v>38</v>
      </c>
      <c r="BH93" s="20" t="s">
        <v>39</v>
      </c>
    </row>
    <row r="94" spans="1:60" x14ac:dyDescent="0.3">
      <c r="B94" s="14">
        <v>144</v>
      </c>
      <c r="C94" s="14" t="s">
        <v>19</v>
      </c>
      <c r="D94" s="14" t="s">
        <v>348</v>
      </c>
      <c r="E94" s="14" t="s">
        <v>349</v>
      </c>
      <c r="F94" s="14" t="s">
        <v>43</v>
      </c>
      <c r="G94" s="14" t="s">
        <v>350</v>
      </c>
      <c r="H94" s="14"/>
      <c r="I94" s="14"/>
      <c r="J94" s="15">
        <f>VLOOKUP($D94,[1]!IDMPOS[#Data],2,0)</f>
        <v>20156700</v>
      </c>
      <c r="K94" s="16">
        <v>13300000</v>
      </c>
      <c r="L94" s="17">
        <f t="shared" si="13"/>
        <v>-6856700</v>
      </c>
      <c r="M94" s="18" t="s">
        <v>37</v>
      </c>
      <c r="N94" s="18">
        <v>6830000</v>
      </c>
      <c r="O94" s="19" t="s">
        <v>38</v>
      </c>
      <c r="P94" s="20" t="s">
        <v>39</v>
      </c>
      <c r="Q94" s="15">
        <f>VLOOKUP($D94,[1]!IDMPOS[#Data],3,0)</f>
        <v>26787175</v>
      </c>
      <c r="R94" s="16">
        <v>26750000</v>
      </c>
      <c r="S94" s="17">
        <f t="shared" si="14"/>
        <v>-37175</v>
      </c>
      <c r="T94" s="18" t="s">
        <v>40</v>
      </c>
      <c r="U94" s="18"/>
      <c r="V94" s="19" t="s">
        <v>38</v>
      </c>
      <c r="W94" s="20" t="s">
        <v>39</v>
      </c>
      <c r="X94" s="15">
        <f>VLOOKUP($D94,[1]!IDMPOS[#Data],4,0)</f>
        <v>17803655</v>
      </c>
      <c r="Y94" s="16">
        <v>17800000</v>
      </c>
      <c r="Z94" s="17">
        <f t="shared" si="15"/>
        <v>-3655</v>
      </c>
      <c r="AA94" s="18" t="s">
        <v>40</v>
      </c>
      <c r="AB94" s="18"/>
      <c r="AC94" s="19" t="s">
        <v>38</v>
      </c>
      <c r="AD94" s="20" t="s">
        <v>39</v>
      </c>
      <c r="AE94" s="15">
        <f>VLOOKUP($D94,[1]!IDMPOS[#Data],5,0)</f>
        <v>26693000</v>
      </c>
      <c r="AF94" s="16">
        <v>26650000</v>
      </c>
      <c r="AG94" s="17">
        <f t="shared" si="16"/>
        <v>-43000</v>
      </c>
      <c r="AH94" s="18" t="s">
        <v>40</v>
      </c>
      <c r="AI94" s="18"/>
      <c r="AJ94" s="19" t="s">
        <v>26</v>
      </c>
      <c r="AK94" s="20" t="s">
        <v>39</v>
      </c>
      <c r="AL94" s="15">
        <f>VLOOKUP($D94,[1]!IDMPOS[#Data],6,0)</f>
        <v>26663825</v>
      </c>
      <c r="AM94" s="16">
        <v>26650000</v>
      </c>
      <c r="AN94" s="17">
        <f t="shared" si="17"/>
        <v>-13825</v>
      </c>
      <c r="AO94" s="18" t="s">
        <v>40</v>
      </c>
      <c r="AP94" s="18"/>
      <c r="AQ94" s="19" t="s">
        <v>38</v>
      </c>
      <c r="AR94" s="20" t="s">
        <v>39</v>
      </c>
      <c r="AS94" s="15">
        <f>VLOOKUP($D94,[1]!IDMPOS[#Data],7,0)</f>
        <v>18518600</v>
      </c>
      <c r="AT94" s="16">
        <v>18500000</v>
      </c>
      <c r="AU94" s="17">
        <f t="shared" si="18"/>
        <v>-18600</v>
      </c>
      <c r="AV94" s="18" t="s">
        <v>40</v>
      </c>
      <c r="AW94" s="18"/>
      <c r="AX94" s="19" t="s">
        <v>26</v>
      </c>
      <c r="AY94" s="20" t="s">
        <v>39</v>
      </c>
      <c r="AZ94" s="15">
        <f>VLOOKUP($D94,[1]!IDMPOS[#Data],8,0)</f>
        <v>16833753</v>
      </c>
      <c r="BA94" s="16">
        <v>16800000</v>
      </c>
      <c r="BB94" s="16">
        <v>16800000</v>
      </c>
      <c r="BC94" s="16">
        <f t="shared" si="20"/>
        <v>0</v>
      </c>
      <c r="BD94" s="17">
        <f t="shared" si="19"/>
        <v>-33753</v>
      </c>
      <c r="BE94" s="18" t="s">
        <v>40</v>
      </c>
      <c r="BF94" s="18"/>
      <c r="BG94" s="19" t="s">
        <v>38</v>
      </c>
      <c r="BH94" s="20" t="s">
        <v>39</v>
      </c>
    </row>
    <row r="95" spans="1:60" x14ac:dyDescent="0.3">
      <c r="A95" s="22"/>
      <c r="B95" s="14">
        <v>148</v>
      </c>
      <c r="C95" s="14" t="s">
        <v>19</v>
      </c>
      <c r="D95" s="14" t="s">
        <v>351</v>
      </c>
      <c r="E95" s="14" t="s">
        <v>352</v>
      </c>
      <c r="F95" s="14" t="s">
        <v>43</v>
      </c>
      <c r="G95" s="21" t="s">
        <v>353</v>
      </c>
      <c r="H95" s="14"/>
      <c r="I95" s="14"/>
      <c r="J95" s="15">
        <f>VLOOKUP($D95,[1]!IDMPOS[#Data],2,0)</f>
        <v>10119630</v>
      </c>
      <c r="K95" s="16">
        <v>10100000</v>
      </c>
      <c r="L95" s="17">
        <f t="shared" si="13"/>
        <v>-19630</v>
      </c>
      <c r="M95" s="18" t="s">
        <v>40</v>
      </c>
      <c r="N95" s="18"/>
      <c r="O95" s="19" t="s">
        <v>38</v>
      </c>
      <c r="P95" s="20" t="s">
        <v>39</v>
      </c>
      <c r="Q95" s="15">
        <f>VLOOKUP($D95,[1]!IDMPOS[#Data],3,0)</f>
        <v>10739000</v>
      </c>
      <c r="R95" s="16">
        <v>10700000</v>
      </c>
      <c r="S95" s="17">
        <f t="shared" si="14"/>
        <v>-39000</v>
      </c>
      <c r="T95" s="18" t="s">
        <v>40</v>
      </c>
      <c r="U95" s="18"/>
      <c r="V95" s="19" t="s">
        <v>38</v>
      </c>
      <c r="W95" s="20" t="s">
        <v>39</v>
      </c>
      <c r="X95" s="15">
        <f>VLOOKUP($D95,[1]!IDMPOS[#Data],4,0)</f>
        <v>15338344</v>
      </c>
      <c r="Y95" s="16">
        <v>15300000</v>
      </c>
      <c r="Z95" s="17">
        <f t="shared" si="15"/>
        <v>-38344</v>
      </c>
      <c r="AA95" s="18" t="s">
        <v>40</v>
      </c>
      <c r="AB95" s="18"/>
      <c r="AC95" s="19" t="s">
        <v>38</v>
      </c>
      <c r="AD95" s="20" t="s">
        <v>39</v>
      </c>
      <c r="AE95" s="15">
        <f>VLOOKUP($D95,[1]!IDMPOS[#Data],5,0)</f>
        <v>12867656</v>
      </c>
      <c r="AF95" s="16">
        <v>12850000</v>
      </c>
      <c r="AG95" s="17">
        <f t="shared" si="16"/>
        <v>-17656</v>
      </c>
      <c r="AH95" s="18" t="s">
        <v>40</v>
      </c>
      <c r="AI95" s="18"/>
      <c r="AJ95" s="19" t="s">
        <v>26</v>
      </c>
      <c r="AK95" s="20" t="s">
        <v>39</v>
      </c>
      <c r="AL95" s="15">
        <f>VLOOKUP($D95,[1]!IDMPOS[#Data],6,0)</f>
        <v>20973275</v>
      </c>
      <c r="AM95" s="16">
        <v>20950000</v>
      </c>
      <c r="AN95" s="17">
        <f t="shared" si="17"/>
        <v>-23275</v>
      </c>
      <c r="AO95" s="18" t="s">
        <v>40</v>
      </c>
      <c r="AP95" s="18"/>
      <c r="AQ95" s="19" t="s">
        <v>38</v>
      </c>
      <c r="AR95" s="20" t="s">
        <v>39</v>
      </c>
      <c r="AS95" s="15">
        <f>VLOOKUP($D95,[1]!IDMPOS[#Data],7,0)</f>
        <v>17866300</v>
      </c>
      <c r="AT95" s="16">
        <v>17850000</v>
      </c>
      <c r="AU95" s="17">
        <f t="shared" si="18"/>
        <v>-16300</v>
      </c>
      <c r="AV95" s="18" t="s">
        <v>40</v>
      </c>
      <c r="AW95" s="18"/>
      <c r="AX95" s="19" t="s">
        <v>26</v>
      </c>
      <c r="AY95" s="20" t="s">
        <v>39</v>
      </c>
      <c r="AZ95" s="15">
        <f>VLOOKUP($D95,[1]!IDMPOS[#Data],8,0)</f>
        <v>16983200</v>
      </c>
      <c r="BA95" s="16">
        <v>16950000</v>
      </c>
      <c r="BB95" s="16">
        <v>16950000</v>
      </c>
      <c r="BC95" s="16">
        <f t="shared" si="20"/>
        <v>0</v>
      </c>
      <c r="BD95" s="17">
        <f t="shared" si="19"/>
        <v>-33200</v>
      </c>
      <c r="BE95" s="18" t="s">
        <v>40</v>
      </c>
      <c r="BF95" s="18"/>
      <c r="BG95" s="19" t="s">
        <v>38</v>
      </c>
      <c r="BH95" s="20" t="s">
        <v>39</v>
      </c>
    </row>
    <row r="96" spans="1:60" x14ac:dyDescent="0.3">
      <c r="B96" s="14">
        <v>64</v>
      </c>
      <c r="C96" s="14" t="s">
        <v>19</v>
      </c>
      <c r="D96" s="14" t="s">
        <v>354</v>
      </c>
      <c r="E96" s="14" t="s">
        <v>355</v>
      </c>
      <c r="F96" s="14" t="s">
        <v>22</v>
      </c>
      <c r="G96" s="14" t="s">
        <v>356</v>
      </c>
      <c r="H96" s="14"/>
      <c r="I96" s="14"/>
      <c r="J96" s="15">
        <f>VLOOKUP($D96,[1]!IDMPOS[#Data],2,0)</f>
        <v>39870300</v>
      </c>
      <c r="K96" s="16">
        <v>32650000</v>
      </c>
      <c r="L96" s="17">
        <f t="shared" si="13"/>
        <v>-7220300</v>
      </c>
      <c r="M96" s="18" t="s">
        <v>37</v>
      </c>
      <c r="N96" s="18">
        <v>7217500</v>
      </c>
      <c r="O96" s="19" t="s">
        <v>38</v>
      </c>
      <c r="P96" s="20" t="s">
        <v>39</v>
      </c>
      <c r="Q96" s="15">
        <f>VLOOKUP($D96,[1]!IDMPOS[#Data],3,0)</f>
        <v>37235400</v>
      </c>
      <c r="R96" s="16">
        <v>37200000</v>
      </c>
      <c r="S96" s="17">
        <f t="shared" si="14"/>
        <v>-35400</v>
      </c>
      <c r="T96" s="18" t="s">
        <v>40</v>
      </c>
      <c r="U96" s="18"/>
      <c r="V96" s="19" t="s">
        <v>38</v>
      </c>
      <c r="W96" s="20" t="s">
        <v>39</v>
      </c>
      <c r="X96" s="15">
        <f>VLOOKUP($D96,[1]!IDMPOS[#Data],4,0)</f>
        <v>32766700</v>
      </c>
      <c r="Y96" s="16">
        <v>32750000</v>
      </c>
      <c r="Z96" s="17">
        <f t="shared" si="15"/>
        <v>-16700</v>
      </c>
      <c r="AA96" s="18" t="s">
        <v>40</v>
      </c>
      <c r="AB96" s="18"/>
      <c r="AC96" s="19" t="s">
        <v>38</v>
      </c>
      <c r="AD96" s="20" t="s">
        <v>39</v>
      </c>
      <c r="AE96" s="15">
        <f>VLOOKUP($D96,[1]!IDMPOS[#Data],5,0)</f>
        <v>36875125</v>
      </c>
      <c r="AF96" s="16">
        <v>36800000</v>
      </c>
      <c r="AG96" s="17">
        <f t="shared" si="16"/>
        <v>-75125</v>
      </c>
      <c r="AH96" s="18" t="s">
        <v>54</v>
      </c>
      <c r="AI96" s="18" t="s">
        <v>58</v>
      </c>
      <c r="AJ96" s="19" t="s">
        <v>26</v>
      </c>
      <c r="AK96" s="20" t="s">
        <v>39</v>
      </c>
      <c r="AL96" s="15">
        <f>VLOOKUP($D96,[1]!IDMPOS[#Data],6,0)</f>
        <v>28831075</v>
      </c>
      <c r="AM96" s="16">
        <v>28800000</v>
      </c>
      <c r="AN96" s="17">
        <f t="shared" si="17"/>
        <v>-31075</v>
      </c>
      <c r="AO96" s="18" t="s">
        <v>40</v>
      </c>
      <c r="AP96" s="18"/>
      <c r="AQ96" s="19" t="s">
        <v>38</v>
      </c>
      <c r="AR96" s="20" t="s">
        <v>39</v>
      </c>
      <c r="AS96" s="15">
        <f>VLOOKUP($D96,[1]!IDMPOS[#Data],7,0)</f>
        <v>25690700</v>
      </c>
      <c r="AT96" s="16">
        <v>25650000</v>
      </c>
      <c r="AU96" s="17">
        <f t="shared" si="18"/>
        <v>-40700</v>
      </c>
      <c r="AV96" s="18" t="s">
        <v>40</v>
      </c>
      <c r="AW96" s="18"/>
      <c r="AX96" s="19" t="s">
        <v>26</v>
      </c>
      <c r="AY96" s="20" t="s">
        <v>39</v>
      </c>
      <c r="AZ96" s="15">
        <f>VLOOKUP($D96,[1]!IDMPOS[#Data],8,0)</f>
        <v>28983125</v>
      </c>
      <c r="BA96" s="16">
        <v>28950000</v>
      </c>
      <c r="BB96" s="16">
        <v>28950000</v>
      </c>
      <c r="BC96" s="16">
        <f t="shared" si="20"/>
        <v>0</v>
      </c>
      <c r="BD96" s="17">
        <f t="shared" si="19"/>
        <v>-33125</v>
      </c>
      <c r="BE96" s="18" t="s">
        <v>40</v>
      </c>
      <c r="BF96" s="18"/>
      <c r="BG96" s="19" t="s">
        <v>38</v>
      </c>
      <c r="BH96" s="20" t="s">
        <v>39</v>
      </c>
    </row>
    <row r="97" spans="2:60" x14ac:dyDescent="0.3">
      <c r="B97" s="14">
        <v>115</v>
      </c>
      <c r="C97" s="14" t="s">
        <v>19</v>
      </c>
      <c r="D97" s="14" t="s">
        <v>357</v>
      </c>
      <c r="E97" s="14" t="s">
        <v>358</v>
      </c>
      <c r="F97" s="14" t="s">
        <v>22</v>
      </c>
      <c r="G97" s="14" t="s">
        <v>359</v>
      </c>
      <c r="H97" s="14"/>
      <c r="I97" s="14">
        <v>4373108670</v>
      </c>
      <c r="J97" s="15">
        <f>VLOOKUP($D97,[1]!IDMPOS[#Data],2,0)</f>
        <v>28971100</v>
      </c>
      <c r="K97" s="16">
        <v>21850000</v>
      </c>
      <c r="L97" s="17">
        <f t="shared" si="13"/>
        <v>-7121100</v>
      </c>
      <c r="M97" s="18" t="s">
        <v>37</v>
      </c>
      <c r="N97" s="18">
        <v>7155300</v>
      </c>
      <c r="O97" s="19" t="s">
        <v>38</v>
      </c>
      <c r="P97" s="20" t="s">
        <v>39</v>
      </c>
      <c r="Q97" s="15">
        <f>VLOOKUP($D97,[1]!IDMPOS[#Data],3,0)</f>
        <v>32839000</v>
      </c>
      <c r="R97" s="16">
        <v>32800000</v>
      </c>
      <c r="S97" s="17">
        <f t="shared" si="14"/>
        <v>-39000</v>
      </c>
      <c r="T97" s="18" t="s">
        <v>40</v>
      </c>
      <c r="U97" s="18"/>
      <c r="V97" s="19" t="s">
        <v>38</v>
      </c>
      <c r="W97" s="20" t="s">
        <v>39</v>
      </c>
      <c r="X97" s="15">
        <f>VLOOKUP($D97,[1]!IDMPOS[#Data],4,0)</f>
        <v>41739500</v>
      </c>
      <c r="Y97" s="16">
        <v>41700000</v>
      </c>
      <c r="Z97" s="17">
        <f t="shared" si="15"/>
        <v>-39500</v>
      </c>
      <c r="AA97" s="18" t="s">
        <v>40</v>
      </c>
      <c r="AB97" s="18"/>
      <c r="AC97" s="19" t="s">
        <v>38</v>
      </c>
      <c r="AD97" s="20" t="s">
        <v>39</v>
      </c>
      <c r="AE97" s="15">
        <f>VLOOKUP($D97,[1]!IDMPOS[#Data],5,0)</f>
        <v>28796782</v>
      </c>
      <c r="AF97" s="16">
        <v>28750000</v>
      </c>
      <c r="AG97" s="17">
        <f t="shared" si="16"/>
        <v>-46782</v>
      </c>
      <c r="AH97" s="18" t="s">
        <v>40</v>
      </c>
      <c r="AI97" s="18"/>
      <c r="AJ97" s="19" t="s">
        <v>26</v>
      </c>
      <c r="AK97" s="20" t="s">
        <v>39</v>
      </c>
      <c r="AL97" s="15">
        <f>VLOOKUP($D97,[1]!IDMPOS[#Data],6,0)</f>
        <v>39959500</v>
      </c>
      <c r="AM97" s="16">
        <v>39950000</v>
      </c>
      <c r="AN97" s="17">
        <f t="shared" si="17"/>
        <v>-9500</v>
      </c>
      <c r="AO97" s="18" t="s">
        <v>40</v>
      </c>
      <c r="AP97" s="18"/>
      <c r="AQ97" s="19" t="s">
        <v>38</v>
      </c>
      <c r="AR97" s="20" t="s">
        <v>39</v>
      </c>
      <c r="AS97" s="15">
        <f>VLOOKUP($D97,[1]!IDMPOS[#Data],7,0)</f>
        <v>27687700</v>
      </c>
      <c r="AT97" s="16">
        <v>27650000</v>
      </c>
      <c r="AU97" s="17">
        <f t="shared" si="18"/>
        <v>-37700</v>
      </c>
      <c r="AV97" s="18" t="s">
        <v>40</v>
      </c>
      <c r="AW97" s="18"/>
      <c r="AX97" s="19" t="s">
        <v>26</v>
      </c>
      <c r="AY97" s="20" t="s">
        <v>39</v>
      </c>
      <c r="AZ97" s="15">
        <f>VLOOKUP($D97,[1]!IDMPOS[#Data],8,0)</f>
        <v>28333000</v>
      </c>
      <c r="BA97" s="16">
        <v>28300000</v>
      </c>
      <c r="BB97" s="16">
        <v>28300000</v>
      </c>
      <c r="BC97" s="16">
        <f t="shared" si="20"/>
        <v>0</v>
      </c>
      <c r="BD97" s="17">
        <f t="shared" si="19"/>
        <v>-33000</v>
      </c>
      <c r="BE97" s="18" t="s">
        <v>40</v>
      </c>
      <c r="BF97" s="18"/>
      <c r="BG97" s="19" t="s">
        <v>38</v>
      </c>
      <c r="BH97" s="20" t="s">
        <v>39</v>
      </c>
    </row>
    <row r="98" spans="2:60" x14ac:dyDescent="0.3">
      <c r="B98" s="14">
        <v>38</v>
      </c>
      <c r="C98" s="14" t="s">
        <v>19</v>
      </c>
      <c r="D98" s="14" t="s">
        <v>360</v>
      </c>
      <c r="E98" s="14" t="s">
        <v>361</v>
      </c>
      <c r="F98" s="14" t="s">
        <v>22</v>
      </c>
      <c r="G98" s="21" t="s">
        <v>362</v>
      </c>
      <c r="H98" s="14"/>
      <c r="I98" s="21" t="s">
        <v>363</v>
      </c>
      <c r="J98" s="15">
        <f>VLOOKUP($D98,[1]!IDMPOS[#Data],2,0)</f>
        <v>22355700</v>
      </c>
      <c r="K98" s="16">
        <v>21350000</v>
      </c>
      <c r="L98" s="17">
        <f t="shared" si="13"/>
        <v>-1005700</v>
      </c>
      <c r="M98" s="18" t="s">
        <v>37</v>
      </c>
      <c r="N98" s="18">
        <v>982000</v>
      </c>
      <c r="O98" s="19" t="s">
        <v>38</v>
      </c>
      <c r="P98" s="20" t="s">
        <v>39</v>
      </c>
      <c r="Q98" s="15">
        <f>VLOOKUP($D98,[1]!IDMPOS[#Data],3,0)</f>
        <v>25336608</v>
      </c>
      <c r="R98" s="16">
        <v>25300000</v>
      </c>
      <c r="S98" s="17">
        <f t="shared" si="14"/>
        <v>-36608</v>
      </c>
      <c r="T98" s="18" t="s">
        <v>40</v>
      </c>
      <c r="U98" s="18"/>
      <c r="V98" s="19" t="s">
        <v>38</v>
      </c>
      <c r="W98" s="20" t="s">
        <v>39</v>
      </c>
      <c r="X98" s="15">
        <f>VLOOKUP($D98,[1]!IDMPOS[#Data],4,0)</f>
        <v>17654051</v>
      </c>
      <c r="Y98" s="16">
        <v>17650000</v>
      </c>
      <c r="Z98" s="17">
        <f t="shared" si="15"/>
        <v>-4051</v>
      </c>
      <c r="AA98" s="18" t="s">
        <v>40</v>
      </c>
      <c r="AB98" s="18"/>
      <c r="AC98" s="19" t="s">
        <v>38</v>
      </c>
      <c r="AD98" s="20" t="s">
        <v>39</v>
      </c>
      <c r="AE98" s="15">
        <f>VLOOKUP($D98,[1]!IDMPOS[#Data],5,0)</f>
        <v>26923500</v>
      </c>
      <c r="AF98" s="16">
        <v>26900000</v>
      </c>
      <c r="AG98" s="17">
        <f t="shared" si="16"/>
        <v>-23500</v>
      </c>
      <c r="AH98" s="18" t="s">
        <v>40</v>
      </c>
      <c r="AI98" s="18"/>
      <c r="AJ98" s="19" t="s">
        <v>26</v>
      </c>
      <c r="AK98" s="20" t="s">
        <v>39</v>
      </c>
      <c r="AL98" s="15">
        <f>VLOOKUP($D98,[1]!IDMPOS[#Data],6,0)</f>
        <v>20769100</v>
      </c>
      <c r="AM98" s="16">
        <v>20750000</v>
      </c>
      <c r="AN98" s="17">
        <f t="shared" si="17"/>
        <v>-19100</v>
      </c>
      <c r="AO98" s="18" t="s">
        <v>40</v>
      </c>
      <c r="AP98" s="18"/>
      <c r="AQ98" s="19" t="s">
        <v>38</v>
      </c>
      <c r="AR98" s="20" t="s">
        <v>39</v>
      </c>
      <c r="AS98" s="15">
        <f>VLOOKUP($D98,[1]!IDMPOS[#Data],7,0)</f>
        <v>23926600</v>
      </c>
      <c r="AT98" s="16">
        <v>23900000</v>
      </c>
      <c r="AU98" s="17">
        <f t="shared" si="18"/>
        <v>-26600</v>
      </c>
      <c r="AV98" s="18" t="s">
        <v>40</v>
      </c>
      <c r="AW98" s="18"/>
      <c r="AX98" s="19" t="s">
        <v>26</v>
      </c>
      <c r="AY98" s="20" t="s">
        <v>39</v>
      </c>
      <c r="AZ98" s="15">
        <f>VLOOKUP($D98,[1]!IDMPOS[#Data],8,0)</f>
        <v>27782500</v>
      </c>
      <c r="BA98" s="16">
        <v>27750000</v>
      </c>
      <c r="BB98" s="16">
        <v>27750000</v>
      </c>
      <c r="BC98" s="16">
        <f t="shared" si="20"/>
        <v>0</v>
      </c>
      <c r="BD98" s="17">
        <f t="shared" si="19"/>
        <v>-32500</v>
      </c>
      <c r="BE98" s="18" t="s">
        <v>40</v>
      </c>
      <c r="BF98" s="18"/>
      <c r="BG98" s="19" t="s">
        <v>38</v>
      </c>
      <c r="BH98" s="20" t="s">
        <v>39</v>
      </c>
    </row>
    <row r="99" spans="2:60" x14ac:dyDescent="0.3">
      <c r="B99" s="14">
        <v>147</v>
      </c>
      <c r="C99" s="14" t="s">
        <v>19</v>
      </c>
      <c r="D99" s="14" t="s">
        <v>364</v>
      </c>
      <c r="E99" s="14" t="s">
        <v>365</v>
      </c>
      <c r="F99" s="14" t="s">
        <v>43</v>
      </c>
      <c r="G99" s="14" t="s">
        <v>366</v>
      </c>
      <c r="H99" s="14"/>
      <c r="I99" s="14"/>
      <c r="J99" s="15">
        <f>VLOOKUP($D99,[1]!IDMPOS[#Data],2,0)</f>
        <v>23553500</v>
      </c>
      <c r="K99" s="16">
        <v>13200000</v>
      </c>
      <c r="L99" s="17">
        <f t="shared" si="13"/>
        <v>-10353500</v>
      </c>
      <c r="M99" s="18" t="s">
        <v>37</v>
      </c>
      <c r="N99" s="18">
        <v>10340000</v>
      </c>
      <c r="O99" s="19" t="s">
        <v>38</v>
      </c>
      <c r="P99" s="20" t="s">
        <v>39</v>
      </c>
      <c r="Q99" s="15">
        <f>VLOOKUP($D99,[1]!IDMPOS[#Data],3,0)</f>
        <v>22020675</v>
      </c>
      <c r="R99" s="16">
        <v>22000000</v>
      </c>
      <c r="S99" s="17">
        <f t="shared" si="14"/>
        <v>-20675</v>
      </c>
      <c r="T99" s="18" t="s">
        <v>40</v>
      </c>
      <c r="U99" s="18"/>
      <c r="V99" s="19" t="s">
        <v>38</v>
      </c>
      <c r="W99" s="20" t="s">
        <v>39</v>
      </c>
      <c r="X99" s="15">
        <f>VLOOKUP($D99,[1]!IDMPOS[#Data],4,0)</f>
        <v>16006572</v>
      </c>
      <c r="Y99" s="16">
        <v>16000000</v>
      </c>
      <c r="Z99" s="17">
        <f t="shared" si="15"/>
        <v>-6572</v>
      </c>
      <c r="AA99" s="18" t="s">
        <v>40</v>
      </c>
      <c r="AB99" s="18"/>
      <c r="AC99" s="19" t="s">
        <v>38</v>
      </c>
      <c r="AD99" s="20" t="s">
        <v>39</v>
      </c>
      <c r="AE99" s="15">
        <f>VLOOKUP($D99,[1]!IDMPOS[#Data],5,0)</f>
        <v>17653600</v>
      </c>
      <c r="AF99" s="16">
        <v>17650000</v>
      </c>
      <c r="AG99" s="17">
        <f t="shared" si="16"/>
        <v>-3600</v>
      </c>
      <c r="AH99" s="18" t="s">
        <v>40</v>
      </c>
      <c r="AI99" s="18"/>
      <c r="AJ99" s="19" t="s">
        <v>26</v>
      </c>
      <c r="AK99" s="20" t="s">
        <v>39</v>
      </c>
      <c r="AL99" s="15">
        <f>VLOOKUP($D99,[1]!IDMPOS[#Data],6,0)</f>
        <v>21781600</v>
      </c>
      <c r="AM99" s="16">
        <v>21750000</v>
      </c>
      <c r="AN99" s="17">
        <f t="shared" si="17"/>
        <v>-31600</v>
      </c>
      <c r="AO99" s="18" t="s">
        <v>40</v>
      </c>
      <c r="AP99" s="18"/>
      <c r="AQ99" s="19" t="s">
        <v>38</v>
      </c>
      <c r="AR99" s="20" t="s">
        <v>39</v>
      </c>
      <c r="AS99" s="15">
        <f>VLOOKUP($D99,[1]!IDMPOS[#Data],7,0)</f>
        <v>10829400</v>
      </c>
      <c r="AT99" s="16">
        <v>10800000</v>
      </c>
      <c r="AU99" s="17">
        <f t="shared" si="18"/>
        <v>-29400</v>
      </c>
      <c r="AV99" s="18" t="s">
        <v>40</v>
      </c>
      <c r="AW99" s="18"/>
      <c r="AX99" s="19" t="s">
        <v>26</v>
      </c>
      <c r="AY99" s="20" t="s">
        <v>39</v>
      </c>
      <c r="AZ99" s="15">
        <f>VLOOKUP($D99,[1]!IDMPOS[#Data],8,0)</f>
        <v>9032000</v>
      </c>
      <c r="BA99" s="16">
        <v>9000000</v>
      </c>
      <c r="BB99" s="16">
        <v>9000000</v>
      </c>
      <c r="BC99" s="16">
        <f t="shared" si="20"/>
        <v>0</v>
      </c>
      <c r="BD99" s="17">
        <f t="shared" si="19"/>
        <v>-32000</v>
      </c>
      <c r="BE99" s="18" t="s">
        <v>40</v>
      </c>
      <c r="BF99" s="18"/>
      <c r="BG99" s="19" t="s">
        <v>38</v>
      </c>
      <c r="BH99" s="20" t="s">
        <v>39</v>
      </c>
    </row>
    <row r="100" spans="2:60" x14ac:dyDescent="0.3">
      <c r="B100" s="14">
        <v>15</v>
      </c>
      <c r="C100" s="14" t="s">
        <v>19</v>
      </c>
      <c r="D100" s="14" t="s">
        <v>367</v>
      </c>
      <c r="E100" s="14" t="s">
        <v>368</v>
      </c>
      <c r="F100" s="14" t="s">
        <v>22</v>
      </c>
      <c r="G100" s="21" t="s">
        <v>369</v>
      </c>
      <c r="H100" s="14"/>
      <c r="I100" s="14"/>
      <c r="J100" s="15">
        <f>VLOOKUP($D100,[1]!IDMPOS[#Data],2,0)</f>
        <v>35587000</v>
      </c>
      <c r="K100" s="16">
        <v>34750000</v>
      </c>
      <c r="L100" s="17">
        <f t="shared" si="13"/>
        <v>-837000</v>
      </c>
      <c r="M100" s="18" t="s">
        <v>37</v>
      </c>
      <c r="N100" s="18">
        <v>800000</v>
      </c>
      <c r="O100" s="19" t="s">
        <v>38</v>
      </c>
      <c r="P100" s="20" t="s">
        <v>39</v>
      </c>
      <c r="Q100" s="15">
        <f>VLOOKUP($D100,[1]!IDMPOS[#Data],3,0)</f>
        <v>30133976</v>
      </c>
      <c r="R100" s="16">
        <v>30100000</v>
      </c>
      <c r="S100" s="17">
        <f t="shared" si="14"/>
        <v>-33976</v>
      </c>
      <c r="T100" s="18" t="s">
        <v>40</v>
      </c>
      <c r="U100" s="18"/>
      <c r="V100" s="19" t="s">
        <v>38</v>
      </c>
      <c r="W100" s="20" t="s">
        <v>39</v>
      </c>
      <c r="X100" s="15">
        <f>VLOOKUP($D100,[1]!IDMPOS[#Data],4,0)</f>
        <v>32997000</v>
      </c>
      <c r="Y100" s="16">
        <v>32950000</v>
      </c>
      <c r="Z100" s="17">
        <f t="shared" si="15"/>
        <v>-47000</v>
      </c>
      <c r="AA100" s="18" t="s">
        <v>40</v>
      </c>
      <c r="AB100" s="18"/>
      <c r="AC100" s="19" t="s">
        <v>38</v>
      </c>
      <c r="AD100" s="20" t="s">
        <v>39</v>
      </c>
      <c r="AE100" s="15">
        <f>VLOOKUP($D100,[1]!IDMPOS[#Data],5,0)</f>
        <v>32386000</v>
      </c>
      <c r="AF100" s="16">
        <v>32350000</v>
      </c>
      <c r="AG100" s="17">
        <f t="shared" si="16"/>
        <v>-36000</v>
      </c>
      <c r="AH100" s="18" t="s">
        <v>40</v>
      </c>
      <c r="AI100" s="18"/>
      <c r="AJ100" s="19" t="s">
        <v>26</v>
      </c>
      <c r="AK100" s="20" t="s">
        <v>39</v>
      </c>
      <c r="AL100" s="15">
        <f>VLOOKUP($D100,[1]!IDMPOS[#Data],6,0)</f>
        <v>47450550</v>
      </c>
      <c r="AM100" s="16">
        <v>47450000</v>
      </c>
      <c r="AN100" s="17">
        <f t="shared" si="17"/>
        <v>-550</v>
      </c>
      <c r="AO100" s="18"/>
      <c r="AP100" s="18"/>
      <c r="AQ100" s="19" t="s">
        <v>38</v>
      </c>
      <c r="AR100" s="20" t="s">
        <v>39</v>
      </c>
      <c r="AS100" s="15">
        <f>VLOOKUP($D100,[1]!IDMPOS[#Data],7,0)</f>
        <v>25317200</v>
      </c>
      <c r="AT100" s="16">
        <v>25300000</v>
      </c>
      <c r="AU100" s="17">
        <f t="shared" si="18"/>
        <v>-17200</v>
      </c>
      <c r="AV100" s="18" t="s">
        <v>40</v>
      </c>
      <c r="AW100" s="18"/>
      <c r="AX100" s="19" t="s">
        <v>26</v>
      </c>
      <c r="AY100" s="20" t="s">
        <v>39</v>
      </c>
      <c r="AZ100" s="15">
        <f>VLOOKUP($D100,[1]!IDMPOS[#Data],8,0)</f>
        <v>17881700</v>
      </c>
      <c r="BA100" s="16">
        <v>17850000</v>
      </c>
      <c r="BB100" s="16">
        <v>17850000</v>
      </c>
      <c r="BC100" s="16">
        <f t="shared" si="20"/>
        <v>0</v>
      </c>
      <c r="BD100" s="17">
        <f t="shared" si="19"/>
        <v>-31700</v>
      </c>
      <c r="BE100" s="18" t="s">
        <v>40</v>
      </c>
      <c r="BF100" s="18"/>
      <c r="BG100" s="19" t="s">
        <v>38</v>
      </c>
      <c r="BH100" s="20" t="s">
        <v>39</v>
      </c>
    </row>
    <row r="101" spans="2:60" x14ac:dyDescent="0.3">
      <c r="B101" s="14">
        <v>140</v>
      </c>
      <c r="C101" s="14" t="s">
        <v>19</v>
      </c>
      <c r="D101" s="14" t="s">
        <v>370</v>
      </c>
      <c r="E101" s="14" t="s">
        <v>371</v>
      </c>
      <c r="F101" s="14" t="s">
        <v>43</v>
      </c>
      <c r="G101" s="14" t="s">
        <v>372</v>
      </c>
      <c r="H101" s="14"/>
      <c r="I101" s="14"/>
      <c r="J101" s="15">
        <f>VLOOKUP($D101,[1]!IDMPOS[#Data],2,0)</f>
        <v>19094000</v>
      </c>
      <c r="K101" s="16">
        <v>18500000</v>
      </c>
      <c r="L101" s="17">
        <f t="shared" si="13"/>
        <v>-594000</v>
      </c>
      <c r="M101" s="18" t="s">
        <v>37</v>
      </c>
      <c r="N101" s="18">
        <v>572000</v>
      </c>
      <c r="O101" s="19" t="s">
        <v>38</v>
      </c>
      <c r="P101" s="20" t="s">
        <v>39</v>
      </c>
      <c r="Q101" s="15">
        <f>VLOOKUP($D101,[1]!IDMPOS[#Data],3,0)</f>
        <v>32021000</v>
      </c>
      <c r="R101" s="16">
        <v>32000000</v>
      </c>
      <c r="S101" s="17">
        <f t="shared" si="14"/>
        <v>-21000</v>
      </c>
      <c r="T101" s="18" t="s">
        <v>40</v>
      </c>
      <c r="U101" s="18"/>
      <c r="V101" s="19" t="s">
        <v>38</v>
      </c>
      <c r="W101" s="20" t="s">
        <v>39</v>
      </c>
      <c r="X101" s="15">
        <f>VLOOKUP($D101,[1]!IDMPOS[#Data],4,0)</f>
        <v>26939000</v>
      </c>
      <c r="Y101" s="16">
        <v>26900000</v>
      </c>
      <c r="Z101" s="17">
        <f t="shared" si="15"/>
        <v>-39000</v>
      </c>
      <c r="AA101" s="18" t="s">
        <v>40</v>
      </c>
      <c r="AB101" s="18"/>
      <c r="AC101" s="19" t="s">
        <v>38</v>
      </c>
      <c r="AD101" s="20" t="s">
        <v>39</v>
      </c>
      <c r="AE101" s="15">
        <f>VLOOKUP($D101,[1]!IDMPOS[#Data],5,0)</f>
        <v>23187000</v>
      </c>
      <c r="AF101" s="16">
        <v>23150000</v>
      </c>
      <c r="AG101" s="17">
        <f t="shared" si="16"/>
        <v>-37000</v>
      </c>
      <c r="AH101" s="18" t="s">
        <v>40</v>
      </c>
      <c r="AI101" s="18"/>
      <c r="AJ101" s="19" t="s">
        <v>26</v>
      </c>
      <c r="AK101" s="20" t="s">
        <v>39</v>
      </c>
      <c r="AL101" s="15">
        <f>VLOOKUP($D101,[1]!IDMPOS[#Data],6,0)</f>
        <v>34631875</v>
      </c>
      <c r="AM101" s="16">
        <v>34600000</v>
      </c>
      <c r="AN101" s="17">
        <f t="shared" si="17"/>
        <v>-31875</v>
      </c>
      <c r="AO101" s="18" t="s">
        <v>40</v>
      </c>
      <c r="AP101" s="18"/>
      <c r="AQ101" s="19" t="s">
        <v>38</v>
      </c>
      <c r="AR101" s="20" t="s">
        <v>39</v>
      </c>
      <c r="AS101" s="15">
        <f>VLOOKUP($D101,[1]!IDMPOS[#Data],7,0)</f>
        <v>22871000</v>
      </c>
      <c r="AT101" s="16">
        <v>22850000</v>
      </c>
      <c r="AU101" s="17">
        <f t="shared" si="18"/>
        <v>-21000</v>
      </c>
      <c r="AV101" s="18" t="s">
        <v>40</v>
      </c>
      <c r="AW101" s="18"/>
      <c r="AX101" s="19" t="s">
        <v>26</v>
      </c>
      <c r="AY101" s="20" t="s">
        <v>39</v>
      </c>
      <c r="AZ101" s="15">
        <f>VLOOKUP($D101,[1]!IDMPOS[#Data],8,0)</f>
        <v>16281500</v>
      </c>
      <c r="BA101" s="16">
        <v>16250000</v>
      </c>
      <c r="BB101" s="16">
        <v>16250000</v>
      </c>
      <c r="BC101" s="16">
        <f t="shared" si="20"/>
        <v>0</v>
      </c>
      <c r="BD101" s="17">
        <f t="shared" si="19"/>
        <v>-31500</v>
      </c>
      <c r="BE101" s="18" t="s">
        <v>40</v>
      </c>
      <c r="BF101" s="18"/>
      <c r="BG101" s="19" t="s">
        <v>38</v>
      </c>
      <c r="BH101" s="20" t="s">
        <v>39</v>
      </c>
    </row>
    <row r="102" spans="2:60" x14ac:dyDescent="0.3">
      <c r="B102" s="14">
        <v>16</v>
      </c>
      <c r="C102" s="14" t="s">
        <v>19</v>
      </c>
      <c r="D102" s="14" t="s">
        <v>373</v>
      </c>
      <c r="E102" s="14" t="s">
        <v>374</v>
      </c>
      <c r="F102" s="14" t="s">
        <v>22</v>
      </c>
      <c r="G102" s="14" t="s">
        <v>375</v>
      </c>
      <c r="H102" s="14"/>
      <c r="I102" s="14"/>
      <c r="J102" s="15">
        <f>VLOOKUP($D102,[1]!IDMPOS[#Data],2,0)</f>
        <v>40568800</v>
      </c>
      <c r="K102" s="16">
        <v>21400000</v>
      </c>
      <c r="L102" s="17">
        <f t="shared" si="13"/>
        <v>-19168800</v>
      </c>
      <c r="M102" s="18" t="s">
        <v>37</v>
      </c>
      <c r="N102" s="18" t="s">
        <v>376</v>
      </c>
      <c r="O102" s="19" t="s">
        <v>38</v>
      </c>
      <c r="P102" s="20" t="s">
        <v>39</v>
      </c>
      <c r="Q102" s="15">
        <f>VLOOKUP($D102,[1]!IDMPOS[#Data],3,0)</f>
        <v>43612500</v>
      </c>
      <c r="R102" s="16">
        <v>43600000</v>
      </c>
      <c r="S102" s="17">
        <f t="shared" si="14"/>
        <v>-12500</v>
      </c>
      <c r="T102" s="18" t="s">
        <v>40</v>
      </c>
      <c r="U102" s="18"/>
      <c r="V102" s="19" t="s">
        <v>38</v>
      </c>
      <c r="W102" s="20" t="s">
        <v>39</v>
      </c>
      <c r="X102" s="15">
        <f>VLOOKUP($D102,[1]!IDMPOS[#Data],4,0)</f>
        <v>50050100</v>
      </c>
      <c r="Y102" s="16">
        <v>50050000</v>
      </c>
      <c r="Z102" s="17">
        <f t="shared" si="15"/>
        <v>-100</v>
      </c>
      <c r="AA102" s="18"/>
      <c r="AB102" s="18"/>
      <c r="AC102" s="19" t="s">
        <v>38</v>
      </c>
      <c r="AD102" s="20" t="s">
        <v>39</v>
      </c>
      <c r="AE102" s="15">
        <f>VLOOKUP($D102,[1]!IDMPOS[#Data],5,0)</f>
        <v>39856765</v>
      </c>
      <c r="AF102" s="16">
        <v>39850000</v>
      </c>
      <c r="AG102" s="17">
        <f t="shared" si="16"/>
        <v>-6765</v>
      </c>
      <c r="AH102" s="18" t="s">
        <v>40</v>
      </c>
      <c r="AI102" s="18"/>
      <c r="AJ102" s="19" t="s">
        <v>26</v>
      </c>
      <c r="AK102" s="20" t="s">
        <v>39</v>
      </c>
      <c r="AL102" s="15">
        <f>VLOOKUP($D102,[1]!IDMPOS[#Data],6,0)</f>
        <v>28064450</v>
      </c>
      <c r="AM102" s="16">
        <v>66500000</v>
      </c>
      <c r="AN102" s="17">
        <f t="shared" si="17"/>
        <v>38435550</v>
      </c>
      <c r="AO102" s="18" t="s">
        <v>40</v>
      </c>
      <c r="AP102" s="18" t="s">
        <v>377</v>
      </c>
      <c r="AQ102" s="19" t="s">
        <v>38</v>
      </c>
      <c r="AR102" s="20" t="s">
        <v>39</v>
      </c>
      <c r="AS102" s="15">
        <f>VLOOKUP($D102,[1]!IDMPOS[#Data],7,0)</f>
        <v>53456500</v>
      </c>
      <c r="AT102" s="16">
        <v>15000000</v>
      </c>
      <c r="AU102" s="17">
        <f t="shared" si="18"/>
        <v>-38456500</v>
      </c>
      <c r="AV102" s="18" t="s">
        <v>40</v>
      </c>
      <c r="AW102" s="18" t="s">
        <v>377</v>
      </c>
      <c r="AX102" s="19" t="s">
        <v>26</v>
      </c>
      <c r="AY102" s="20" t="s">
        <v>39</v>
      </c>
      <c r="AZ102" s="15">
        <f>VLOOKUP($D102,[1]!IDMPOS[#Data],8,0)</f>
        <v>36281500</v>
      </c>
      <c r="BA102" s="16">
        <v>36250000</v>
      </c>
      <c r="BB102" s="16">
        <v>36250000</v>
      </c>
      <c r="BC102" s="16">
        <f t="shared" si="20"/>
        <v>0</v>
      </c>
      <c r="BD102" s="17">
        <f t="shared" si="19"/>
        <v>-31500</v>
      </c>
      <c r="BE102" s="18" t="s">
        <v>40</v>
      </c>
      <c r="BF102" s="18"/>
      <c r="BG102" s="19" t="s">
        <v>38</v>
      </c>
      <c r="BH102" s="20" t="s">
        <v>39</v>
      </c>
    </row>
    <row r="103" spans="2:60" x14ac:dyDescent="0.3">
      <c r="B103" s="14">
        <v>141</v>
      </c>
      <c r="C103" s="14" t="s">
        <v>19</v>
      </c>
      <c r="D103" s="14" t="s">
        <v>378</v>
      </c>
      <c r="E103" s="14" t="s">
        <v>379</v>
      </c>
      <c r="F103" s="14" t="s">
        <v>43</v>
      </c>
      <c r="G103" s="14" t="s">
        <v>380</v>
      </c>
      <c r="H103" s="14"/>
      <c r="I103" s="14"/>
      <c r="J103" s="15">
        <f>VLOOKUP($D103,[1]!IDMPOS[#Data],2,0)</f>
        <v>22699850</v>
      </c>
      <c r="K103" s="16">
        <v>16100000</v>
      </c>
      <c r="L103" s="17">
        <f t="shared" si="13"/>
        <v>-6599850</v>
      </c>
      <c r="M103" s="18" t="s">
        <v>37</v>
      </c>
      <c r="N103" s="18">
        <v>6575000</v>
      </c>
      <c r="O103" s="19" t="s">
        <v>38</v>
      </c>
      <c r="P103" s="20" t="s">
        <v>39</v>
      </c>
      <c r="Q103" s="15">
        <f>VLOOKUP($D103,[1]!IDMPOS[#Data],3,0)</f>
        <v>41072100</v>
      </c>
      <c r="R103" s="16">
        <v>41050000</v>
      </c>
      <c r="S103" s="17">
        <f t="shared" si="14"/>
        <v>-22100</v>
      </c>
      <c r="T103" s="18" t="s">
        <v>40</v>
      </c>
      <c r="U103" s="18"/>
      <c r="V103" s="19" t="s">
        <v>38</v>
      </c>
      <c r="W103" s="20" t="s">
        <v>39</v>
      </c>
      <c r="X103" s="15">
        <f>VLOOKUP($D103,[1]!IDMPOS[#Data],4,0)</f>
        <v>35417475</v>
      </c>
      <c r="Y103" s="16">
        <v>35400000</v>
      </c>
      <c r="Z103" s="17">
        <f t="shared" si="15"/>
        <v>-17475</v>
      </c>
      <c r="AA103" s="18" t="s">
        <v>40</v>
      </c>
      <c r="AB103" s="18"/>
      <c r="AC103" s="19" t="s">
        <v>38</v>
      </c>
      <c r="AD103" s="20" t="s">
        <v>39</v>
      </c>
      <c r="AE103" s="15">
        <f>VLOOKUP($D103,[1]!IDMPOS[#Data],5,0)</f>
        <v>25994400</v>
      </c>
      <c r="AF103" s="16">
        <v>25950000</v>
      </c>
      <c r="AG103" s="17">
        <f t="shared" si="16"/>
        <v>-44400</v>
      </c>
      <c r="AH103" s="18" t="s">
        <v>40</v>
      </c>
      <c r="AI103" s="18"/>
      <c r="AJ103" s="19" t="s">
        <v>26</v>
      </c>
      <c r="AK103" s="20" t="s">
        <v>39</v>
      </c>
      <c r="AL103" s="15">
        <f>VLOOKUP($D103,[1]!IDMPOS[#Data],6,0)</f>
        <v>43643250</v>
      </c>
      <c r="AM103" s="16">
        <v>43600000</v>
      </c>
      <c r="AN103" s="17">
        <f t="shared" si="17"/>
        <v>-43250</v>
      </c>
      <c r="AO103" s="18" t="s">
        <v>40</v>
      </c>
      <c r="AP103" s="18"/>
      <c r="AQ103" s="19" t="s">
        <v>38</v>
      </c>
      <c r="AR103" s="20" t="s">
        <v>39</v>
      </c>
      <c r="AS103" s="15">
        <f>VLOOKUP($D103,[1]!IDMPOS[#Data],7,0)</f>
        <v>31699076</v>
      </c>
      <c r="AT103" s="16">
        <v>31650000</v>
      </c>
      <c r="AU103" s="17">
        <f t="shared" si="18"/>
        <v>-49076</v>
      </c>
      <c r="AV103" s="18" t="s">
        <v>40</v>
      </c>
      <c r="AW103" s="18"/>
      <c r="AX103" s="19" t="s">
        <v>26</v>
      </c>
      <c r="AY103" s="20" t="s">
        <v>39</v>
      </c>
      <c r="AZ103" s="15">
        <f>VLOOKUP($D103,[1]!IDMPOS[#Data],8,0)</f>
        <v>28931000</v>
      </c>
      <c r="BA103" s="16">
        <v>28900000</v>
      </c>
      <c r="BB103" s="16">
        <v>28900000</v>
      </c>
      <c r="BC103" s="16">
        <f t="shared" si="20"/>
        <v>0</v>
      </c>
      <c r="BD103" s="17">
        <f t="shared" si="19"/>
        <v>-31000</v>
      </c>
      <c r="BE103" s="18" t="s">
        <v>40</v>
      </c>
      <c r="BF103" s="18"/>
      <c r="BG103" s="19" t="s">
        <v>38</v>
      </c>
      <c r="BH103" s="20" t="s">
        <v>39</v>
      </c>
    </row>
    <row r="104" spans="2:60" x14ac:dyDescent="0.3">
      <c r="B104" s="14">
        <v>119</v>
      </c>
      <c r="C104" s="14" t="s">
        <v>19</v>
      </c>
      <c r="D104" s="14" t="s">
        <v>381</v>
      </c>
      <c r="E104" s="14" t="s">
        <v>382</v>
      </c>
      <c r="F104" s="14" t="s">
        <v>22</v>
      </c>
      <c r="G104" s="14" t="s">
        <v>383</v>
      </c>
      <c r="H104" s="14"/>
      <c r="I104" s="14"/>
      <c r="J104" s="15">
        <f>VLOOKUP($D104,[1]!IDMPOS[#Data],2,0)</f>
        <v>12960600</v>
      </c>
      <c r="K104" s="16">
        <v>11200000</v>
      </c>
      <c r="L104" s="17">
        <f t="shared" si="13"/>
        <v>-1760600</v>
      </c>
      <c r="M104" s="18" t="s">
        <v>37</v>
      </c>
      <c r="N104" s="18">
        <v>1730000</v>
      </c>
      <c r="O104" s="19" t="s">
        <v>38</v>
      </c>
      <c r="P104" s="20" t="s">
        <v>39</v>
      </c>
      <c r="Q104" s="15">
        <f>VLOOKUP($D104,[1]!IDMPOS[#Data],3,0)</f>
        <v>14954700</v>
      </c>
      <c r="R104" s="16">
        <v>14950000</v>
      </c>
      <c r="S104" s="17">
        <f t="shared" si="14"/>
        <v>-4700</v>
      </c>
      <c r="T104" s="18" t="s">
        <v>40</v>
      </c>
      <c r="U104" s="18"/>
      <c r="V104" s="19" t="s">
        <v>38</v>
      </c>
      <c r="W104" s="20" t="s">
        <v>39</v>
      </c>
      <c r="X104" s="15">
        <f>VLOOKUP($D104,[1]!IDMPOS[#Data],4,0)</f>
        <v>14455175</v>
      </c>
      <c r="Y104" s="16">
        <v>14450000</v>
      </c>
      <c r="Z104" s="17">
        <f t="shared" si="15"/>
        <v>-5175</v>
      </c>
      <c r="AA104" s="18" t="s">
        <v>40</v>
      </c>
      <c r="AB104" s="18"/>
      <c r="AC104" s="19" t="s">
        <v>38</v>
      </c>
      <c r="AD104" s="20" t="s">
        <v>39</v>
      </c>
      <c r="AE104" s="15">
        <f>VLOOKUP($D104,[1]!IDMPOS[#Data],5,0)</f>
        <v>15350775</v>
      </c>
      <c r="AF104" s="16">
        <v>15350000</v>
      </c>
      <c r="AG104" s="17">
        <f t="shared" si="16"/>
        <v>-775</v>
      </c>
      <c r="AH104" s="18"/>
      <c r="AI104" s="18"/>
      <c r="AJ104" s="19" t="s">
        <v>26</v>
      </c>
      <c r="AK104" s="20" t="s">
        <v>39</v>
      </c>
      <c r="AL104" s="15">
        <f>VLOOKUP($D104,[1]!IDMPOS[#Data],6,0)</f>
        <v>17798800</v>
      </c>
      <c r="AM104" s="16">
        <v>17750000</v>
      </c>
      <c r="AN104" s="17">
        <f t="shared" si="17"/>
        <v>-48800</v>
      </c>
      <c r="AO104" s="18" t="s">
        <v>40</v>
      </c>
      <c r="AP104" s="18"/>
      <c r="AQ104" s="19" t="s">
        <v>38</v>
      </c>
      <c r="AR104" s="20" t="s">
        <v>39</v>
      </c>
      <c r="AS104" s="15">
        <f>VLOOKUP($D104,[1]!IDMPOS[#Data],7,0)</f>
        <v>11026800</v>
      </c>
      <c r="AT104" s="16">
        <v>10500000</v>
      </c>
      <c r="AU104" s="17">
        <f t="shared" si="18"/>
        <v>-526800</v>
      </c>
      <c r="AV104" s="18" t="s">
        <v>54</v>
      </c>
      <c r="AW104" s="18" t="s">
        <v>58</v>
      </c>
      <c r="AX104" s="19" t="s">
        <v>26</v>
      </c>
      <c r="AY104" s="20" t="s">
        <v>39</v>
      </c>
      <c r="AZ104" s="15">
        <f>VLOOKUP($D104,[1]!IDMPOS[#Data],8,0)</f>
        <v>9880850</v>
      </c>
      <c r="BA104" s="16">
        <v>9850000</v>
      </c>
      <c r="BB104" s="16">
        <v>9850000</v>
      </c>
      <c r="BC104" s="16">
        <f t="shared" si="20"/>
        <v>0</v>
      </c>
      <c r="BD104" s="17">
        <f t="shared" si="19"/>
        <v>-30850</v>
      </c>
      <c r="BE104" s="18" t="s">
        <v>40</v>
      </c>
      <c r="BF104" s="18"/>
      <c r="BG104" s="19" t="s">
        <v>38</v>
      </c>
      <c r="BH104" s="20" t="s">
        <v>39</v>
      </c>
    </row>
    <row r="105" spans="2:60" x14ac:dyDescent="0.3">
      <c r="B105" s="14">
        <v>9</v>
      </c>
      <c r="C105" s="14" t="s">
        <v>19</v>
      </c>
      <c r="D105" s="14" t="s">
        <v>384</v>
      </c>
      <c r="E105" s="14" t="s">
        <v>385</v>
      </c>
      <c r="F105" s="14" t="s">
        <v>22</v>
      </c>
      <c r="G105" s="14" t="s">
        <v>386</v>
      </c>
      <c r="H105" s="14"/>
      <c r="I105" s="14">
        <v>4373108122</v>
      </c>
      <c r="J105" s="15">
        <f>VLOOKUP($D105,[1]!IDMPOS[#Data],2,0)</f>
        <v>47399501</v>
      </c>
      <c r="K105" s="16">
        <v>35650000</v>
      </c>
      <c r="L105" s="17">
        <f t="shared" si="13"/>
        <v>-11749501</v>
      </c>
      <c r="M105" s="18" t="s">
        <v>37</v>
      </c>
      <c r="N105" s="18">
        <v>11733500</v>
      </c>
      <c r="O105" s="19" t="s">
        <v>38</v>
      </c>
      <c r="P105" s="20" t="s">
        <v>39</v>
      </c>
      <c r="Q105" s="15">
        <f>VLOOKUP($D105,[1]!IDMPOS[#Data],3,0)</f>
        <v>67123858</v>
      </c>
      <c r="R105" s="16">
        <v>67100000</v>
      </c>
      <c r="S105" s="17">
        <f t="shared" si="14"/>
        <v>-23858</v>
      </c>
      <c r="T105" s="18" t="s">
        <v>40</v>
      </c>
      <c r="U105" s="18"/>
      <c r="V105" s="19" t="s">
        <v>38</v>
      </c>
      <c r="W105" s="20" t="s">
        <v>39</v>
      </c>
      <c r="X105" s="15">
        <f>VLOOKUP($D105,[1]!IDMPOS[#Data],4,0)</f>
        <v>63759000</v>
      </c>
      <c r="Y105" s="16">
        <v>63700000</v>
      </c>
      <c r="Z105" s="17">
        <f t="shared" si="15"/>
        <v>-59000</v>
      </c>
      <c r="AA105" s="18" t="s">
        <v>54</v>
      </c>
      <c r="AB105" s="18" t="s">
        <v>387</v>
      </c>
      <c r="AC105" s="19" t="s">
        <v>38</v>
      </c>
      <c r="AD105" s="20" t="s">
        <v>39</v>
      </c>
      <c r="AE105" s="15">
        <f>VLOOKUP($D105,[1]!IDMPOS[#Data],5,0)</f>
        <v>55000257</v>
      </c>
      <c r="AF105" s="16">
        <v>55000000</v>
      </c>
      <c r="AG105" s="17">
        <f t="shared" si="16"/>
        <v>-257</v>
      </c>
      <c r="AH105" s="18"/>
      <c r="AI105" s="18"/>
      <c r="AJ105" s="19" t="s">
        <v>26</v>
      </c>
      <c r="AK105" s="20" t="s">
        <v>39</v>
      </c>
      <c r="AL105" s="15">
        <f>VLOOKUP($D105,[1]!IDMPOS[#Data],6,0)</f>
        <v>63701927</v>
      </c>
      <c r="AM105" s="16">
        <v>63700000</v>
      </c>
      <c r="AN105" s="17">
        <f t="shared" si="17"/>
        <v>-1927</v>
      </c>
      <c r="AO105" s="18" t="s">
        <v>40</v>
      </c>
      <c r="AP105" s="18"/>
      <c r="AQ105" s="19" t="s">
        <v>38</v>
      </c>
      <c r="AR105" s="20" t="s">
        <v>39</v>
      </c>
      <c r="AS105" s="15">
        <f>VLOOKUP($D105,[1]!IDMPOS[#Data],7,0)</f>
        <v>40822060</v>
      </c>
      <c r="AT105" s="16">
        <v>40800000</v>
      </c>
      <c r="AU105" s="17">
        <f t="shared" si="18"/>
        <v>-22060</v>
      </c>
      <c r="AV105" s="18" t="s">
        <v>40</v>
      </c>
      <c r="AW105" s="18"/>
      <c r="AX105" s="19" t="s">
        <v>26</v>
      </c>
      <c r="AY105" s="20" t="s">
        <v>39</v>
      </c>
      <c r="AZ105" s="15">
        <f>VLOOKUP($D105,[1]!IDMPOS[#Data],8,0)</f>
        <v>38730650</v>
      </c>
      <c r="BA105" s="16">
        <v>38700000</v>
      </c>
      <c r="BB105" s="16">
        <v>38700000</v>
      </c>
      <c r="BC105" s="16">
        <f t="shared" si="20"/>
        <v>0</v>
      </c>
      <c r="BD105" s="17">
        <f t="shared" si="19"/>
        <v>-30650</v>
      </c>
      <c r="BE105" s="18" t="s">
        <v>40</v>
      </c>
      <c r="BF105" s="18"/>
      <c r="BG105" s="19" t="s">
        <v>38</v>
      </c>
      <c r="BH105" s="20" t="s">
        <v>39</v>
      </c>
    </row>
    <row r="106" spans="2:60" x14ac:dyDescent="0.3">
      <c r="B106" s="14">
        <v>259</v>
      </c>
      <c r="C106" s="14" t="s">
        <v>19</v>
      </c>
      <c r="D106" s="14" t="s">
        <v>388</v>
      </c>
      <c r="E106" s="14" t="s">
        <v>389</v>
      </c>
      <c r="F106" s="14" t="s">
        <v>390</v>
      </c>
      <c r="G106" s="14" t="s">
        <v>391</v>
      </c>
      <c r="H106" s="14"/>
      <c r="I106" s="14"/>
      <c r="J106" s="15">
        <f>VLOOKUP($D106,[1]!IDMPOS[#Data],2,0)</f>
        <v>31477450</v>
      </c>
      <c r="K106" s="16">
        <v>31450000</v>
      </c>
      <c r="L106" s="17">
        <f t="shared" si="13"/>
        <v>-27450</v>
      </c>
      <c r="M106" s="18" t="s">
        <v>40</v>
      </c>
      <c r="N106" s="18"/>
      <c r="O106" s="19" t="s">
        <v>38</v>
      </c>
      <c r="P106" s="20" t="s">
        <v>39</v>
      </c>
      <c r="Q106" s="15">
        <f>VLOOKUP($D106,[1]!IDMPOS[#Data],3,0)</f>
        <v>30391175</v>
      </c>
      <c r="R106" s="16">
        <v>30350000</v>
      </c>
      <c r="S106" s="17">
        <f t="shared" si="14"/>
        <v>-41175</v>
      </c>
      <c r="T106" s="18" t="s">
        <v>40</v>
      </c>
      <c r="U106" s="18"/>
      <c r="V106" s="19" t="s">
        <v>38</v>
      </c>
      <c r="W106" s="20" t="s">
        <v>39</v>
      </c>
      <c r="X106" s="15">
        <f>VLOOKUP($D106,[1]!IDMPOS[#Data],4,0)</f>
        <v>29834000</v>
      </c>
      <c r="Y106" s="16">
        <v>29800000</v>
      </c>
      <c r="Z106" s="17">
        <f t="shared" si="15"/>
        <v>-34000</v>
      </c>
      <c r="AA106" s="18" t="s">
        <v>40</v>
      </c>
      <c r="AB106" s="18"/>
      <c r="AC106" s="19" t="s">
        <v>38</v>
      </c>
      <c r="AD106" s="20" t="s">
        <v>39</v>
      </c>
      <c r="AE106" s="15">
        <f>VLOOKUP($D106,[1]!IDMPOS[#Data],5,0)</f>
        <v>14684150</v>
      </c>
      <c r="AF106" s="16">
        <v>14650000</v>
      </c>
      <c r="AG106" s="17">
        <f t="shared" si="16"/>
        <v>-34150</v>
      </c>
      <c r="AH106" s="18" t="s">
        <v>40</v>
      </c>
      <c r="AI106" s="18"/>
      <c r="AJ106" s="19" t="s">
        <v>26</v>
      </c>
      <c r="AK106" s="20" t="s">
        <v>39</v>
      </c>
      <c r="AL106" s="15">
        <f>VLOOKUP($D106,[1]!IDMPOS[#Data],6,0)</f>
        <v>22199425</v>
      </c>
      <c r="AM106" s="16">
        <v>22100000</v>
      </c>
      <c r="AN106" s="17">
        <f t="shared" si="17"/>
        <v>-99425</v>
      </c>
      <c r="AO106" s="18" t="s">
        <v>54</v>
      </c>
      <c r="AP106" s="18" t="s">
        <v>392</v>
      </c>
      <c r="AQ106" s="19" t="s">
        <v>38</v>
      </c>
      <c r="AR106" s="20" t="s">
        <v>39</v>
      </c>
      <c r="AS106" s="15">
        <f>VLOOKUP($D106,[1]!IDMPOS[#Data],7,0)</f>
        <v>34739328</v>
      </c>
      <c r="AT106" s="16">
        <v>34700000</v>
      </c>
      <c r="AU106" s="17">
        <f t="shared" si="18"/>
        <v>-39328</v>
      </c>
      <c r="AV106" s="18" t="s">
        <v>40</v>
      </c>
      <c r="AW106" s="18"/>
      <c r="AX106" s="19" t="s">
        <v>26</v>
      </c>
      <c r="AY106" s="20" t="s">
        <v>39</v>
      </c>
      <c r="AZ106" s="15">
        <f>VLOOKUP($D106,[1]!IDMPOS[#Data],8,0)</f>
        <v>20480500</v>
      </c>
      <c r="BA106" s="16">
        <v>20450000</v>
      </c>
      <c r="BB106" s="16">
        <v>20450000</v>
      </c>
      <c r="BC106" s="16">
        <f t="shared" si="20"/>
        <v>0</v>
      </c>
      <c r="BD106" s="17">
        <f t="shared" si="19"/>
        <v>-30500</v>
      </c>
      <c r="BE106" s="18" t="s">
        <v>40</v>
      </c>
      <c r="BF106" s="18"/>
      <c r="BG106" s="19" t="s">
        <v>38</v>
      </c>
      <c r="BH106" s="20" t="s">
        <v>39</v>
      </c>
    </row>
    <row r="107" spans="2:60" x14ac:dyDescent="0.3">
      <c r="B107" s="14">
        <v>5</v>
      </c>
      <c r="C107" s="14" t="s">
        <v>19</v>
      </c>
      <c r="D107" s="14" t="s">
        <v>393</v>
      </c>
      <c r="E107" s="14" t="s">
        <v>394</v>
      </c>
      <c r="F107" s="14" t="s">
        <v>22</v>
      </c>
      <c r="G107" s="14" t="s">
        <v>395</v>
      </c>
      <c r="H107" s="14"/>
      <c r="I107" s="14"/>
      <c r="J107" s="15">
        <f>VLOOKUP($D107,[1]!IDMPOS[#Data],2,0)</f>
        <v>45825015</v>
      </c>
      <c r="K107" s="16">
        <v>45800000</v>
      </c>
      <c r="L107" s="17">
        <f t="shared" si="13"/>
        <v>-25015</v>
      </c>
      <c r="M107" s="18" t="s">
        <v>40</v>
      </c>
      <c r="N107" s="18"/>
      <c r="O107" s="19" t="s">
        <v>38</v>
      </c>
      <c r="P107" s="20" t="s">
        <v>39</v>
      </c>
      <c r="Q107" s="15">
        <f>VLOOKUP($D107,[1]!IDMPOS[#Data],3,0)</f>
        <v>37823400</v>
      </c>
      <c r="R107" s="16">
        <v>37650000</v>
      </c>
      <c r="S107" s="17">
        <f t="shared" si="14"/>
        <v>-173400</v>
      </c>
      <c r="T107" s="18" t="s">
        <v>54</v>
      </c>
      <c r="U107" s="18" t="s">
        <v>396</v>
      </c>
      <c r="V107" s="19" t="s">
        <v>38</v>
      </c>
      <c r="W107" s="20" t="s">
        <v>39</v>
      </c>
      <c r="X107" s="15">
        <f>VLOOKUP($D107,[1]!IDMPOS[#Data],4,0)</f>
        <v>38916031</v>
      </c>
      <c r="Y107" s="16">
        <v>38850000</v>
      </c>
      <c r="Z107" s="17">
        <f t="shared" si="15"/>
        <v>-66031</v>
      </c>
      <c r="AA107" s="18" t="s">
        <v>54</v>
      </c>
      <c r="AB107" s="18" t="s">
        <v>397</v>
      </c>
      <c r="AC107" s="19" t="s">
        <v>38</v>
      </c>
      <c r="AD107" s="20" t="s">
        <v>39</v>
      </c>
      <c r="AE107" s="15">
        <f>VLOOKUP($D107,[1]!IDMPOS[#Data],5,0)</f>
        <v>33959400</v>
      </c>
      <c r="AF107" s="16">
        <v>33950000</v>
      </c>
      <c r="AG107" s="17">
        <f t="shared" si="16"/>
        <v>-9400</v>
      </c>
      <c r="AH107" s="18" t="s">
        <v>40</v>
      </c>
      <c r="AI107" s="18"/>
      <c r="AJ107" s="19" t="s">
        <v>26</v>
      </c>
      <c r="AK107" s="20" t="s">
        <v>39</v>
      </c>
      <c r="AL107" s="15">
        <f>VLOOKUP($D107,[1]!IDMPOS[#Data],6,0)</f>
        <v>49097500</v>
      </c>
      <c r="AM107" s="16">
        <v>49050000</v>
      </c>
      <c r="AN107" s="17">
        <f t="shared" si="17"/>
        <v>-47500</v>
      </c>
      <c r="AO107" s="18" t="s">
        <v>40</v>
      </c>
      <c r="AP107" s="18"/>
      <c r="AQ107" s="19" t="s">
        <v>38</v>
      </c>
      <c r="AR107" s="20" t="s">
        <v>39</v>
      </c>
      <c r="AS107" s="15">
        <f>VLOOKUP($D107,[1]!IDMPOS[#Data],7,0)</f>
        <v>53029500</v>
      </c>
      <c r="AT107" s="16">
        <v>53000000</v>
      </c>
      <c r="AU107" s="17">
        <f t="shared" si="18"/>
        <v>-29500</v>
      </c>
      <c r="AV107" s="18" t="s">
        <v>40</v>
      </c>
      <c r="AW107" s="18"/>
      <c r="AX107" s="19" t="s">
        <v>26</v>
      </c>
      <c r="AY107" s="20" t="s">
        <v>39</v>
      </c>
      <c r="AZ107" s="15">
        <f>VLOOKUP($D107,[1]!IDMPOS[#Data],8,0)</f>
        <v>25880000</v>
      </c>
      <c r="BA107" s="16">
        <v>25850000</v>
      </c>
      <c r="BB107" s="16">
        <v>25850000</v>
      </c>
      <c r="BC107" s="16">
        <f t="shared" si="20"/>
        <v>0</v>
      </c>
      <c r="BD107" s="17">
        <f t="shared" si="19"/>
        <v>-30000</v>
      </c>
      <c r="BE107" s="18" t="s">
        <v>40</v>
      </c>
      <c r="BF107" s="18"/>
      <c r="BG107" s="19" t="s">
        <v>38</v>
      </c>
      <c r="BH107" s="20" t="s">
        <v>39</v>
      </c>
    </row>
    <row r="108" spans="2:60" x14ac:dyDescent="0.3">
      <c r="B108" s="14"/>
      <c r="C108" s="14" t="s">
        <v>19</v>
      </c>
      <c r="D108" s="14" t="s">
        <v>398</v>
      </c>
      <c r="E108" s="14" t="s">
        <v>399</v>
      </c>
      <c r="F108" s="14" t="s">
        <v>43</v>
      </c>
      <c r="G108" s="21" t="s">
        <v>400</v>
      </c>
      <c r="H108" s="14"/>
      <c r="I108" s="14"/>
      <c r="J108" s="15">
        <f>VLOOKUP($D108,[1]!IDMPOS[#Data],2,0)</f>
        <v>27615250</v>
      </c>
      <c r="K108" s="16">
        <v>20100000</v>
      </c>
      <c r="L108" s="17">
        <f t="shared" si="13"/>
        <v>-7515250</v>
      </c>
      <c r="M108" s="18" t="s">
        <v>37</v>
      </c>
      <c r="N108" s="18">
        <v>7514500</v>
      </c>
      <c r="O108" s="19" t="s">
        <v>38</v>
      </c>
      <c r="P108" s="20" t="s">
        <v>39</v>
      </c>
      <c r="Q108" s="15">
        <f>VLOOKUP($D108,[1]!IDMPOS[#Data],3,0)</f>
        <v>28380912</v>
      </c>
      <c r="R108" s="16">
        <v>28350000</v>
      </c>
      <c r="S108" s="17">
        <f t="shared" si="14"/>
        <v>-30912</v>
      </c>
      <c r="T108" s="18" t="s">
        <v>40</v>
      </c>
      <c r="U108" s="18"/>
      <c r="V108" s="19" t="s">
        <v>38</v>
      </c>
      <c r="W108" s="20" t="s">
        <v>39</v>
      </c>
      <c r="X108" s="15">
        <f>VLOOKUP($D108,[1]!IDMPOS[#Data],4,0)</f>
        <v>17393725</v>
      </c>
      <c r="Y108" s="16">
        <v>17350000</v>
      </c>
      <c r="Z108" s="17">
        <f t="shared" si="15"/>
        <v>-43725</v>
      </c>
      <c r="AA108" s="18" t="s">
        <v>40</v>
      </c>
      <c r="AB108" s="18"/>
      <c r="AC108" s="19" t="s">
        <v>38</v>
      </c>
      <c r="AD108" s="20" t="s">
        <v>39</v>
      </c>
      <c r="AE108" s="15">
        <f>VLOOKUP($D108,[1]!IDMPOS[#Data],5,0)</f>
        <v>12246300</v>
      </c>
      <c r="AF108" s="16">
        <v>12200000</v>
      </c>
      <c r="AG108" s="17">
        <f t="shared" si="16"/>
        <v>-46300</v>
      </c>
      <c r="AH108" s="18" t="s">
        <v>40</v>
      </c>
      <c r="AI108" s="18"/>
      <c r="AJ108" s="19" t="s">
        <v>26</v>
      </c>
      <c r="AK108" s="20" t="s">
        <v>39</v>
      </c>
      <c r="AL108" s="15">
        <f>VLOOKUP($D108,[1]!IDMPOS[#Data],6,0)</f>
        <v>21882679</v>
      </c>
      <c r="AM108" s="16">
        <v>21850000</v>
      </c>
      <c r="AN108" s="17">
        <f t="shared" si="17"/>
        <v>-32679</v>
      </c>
      <c r="AO108" s="18" t="s">
        <v>40</v>
      </c>
      <c r="AP108" s="18"/>
      <c r="AQ108" s="19" t="s">
        <v>38</v>
      </c>
      <c r="AR108" s="20" t="s">
        <v>39</v>
      </c>
      <c r="AS108" s="15">
        <f>VLOOKUP($D108,[1]!IDMPOS[#Data],7,0)</f>
        <v>19287250</v>
      </c>
      <c r="AT108" s="16">
        <v>19250000</v>
      </c>
      <c r="AU108" s="17">
        <f t="shared" si="18"/>
        <v>-37250</v>
      </c>
      <c r="AV108" s="18" t="s">
        <v>40</v>
      </c>
      <c r="AW108" s="18"/>
      <c r="AX108" s="19" t="s">
        <v>26</v>
      </c>
      <c r="AY108" s="20" t="s">
        <v>39</v>
      </c>
      <c r="AZ108" s="15">
        <f>VLOOKUP($D108,[1]!IDMPOS[#Data],8,0)</f>
        <v>12379500</v>
      </c>
      <c r="BA108" s="16">
        <v>12350000</v>
      </c>
      <c r="BB108" s="16">
        <v>12350000</v>
      </c>
      <c r="BC108" s="16">
        <f t="shared" si="20"/>
        <v>0</v>
      </c>
      <c r="BD108" s="17">
        <f t="shared" si="19"/>
        <v>-29500</v>
      </c>
      <c r="BE108" s="18" t="s">
        <v>40</v>
      </c>
      <c r="BF108" s="18"/>
      <c r="BG108" s="19" t="s">
        <v>38</v>
      </c>
      <c r="BH108" s="20" t="s">
        <v>39</v>
      </c>
    </row>
    <row r="109" spans="2:60" x14ac:dyDescent="0.3">
      <c r="B109" s="14">
        <v>77</v>
      </c>
      <c r="C109" s="14" t="s">
        <v>19</v>
      </c>
      <c r="D109" s="14" t="s">
        <v>401</v>
      </c>
      <c r="E109" s="14" t="s">
        <v>402</v>
      </c>
      <c r="F109" s="14" t="s">
        <v>22</v>
      </c>
      <c r="G109" s="14" t="s">
        <v>403</v>
      </c>
      <c r="H109" s="14"/>
      <c r="I109" s="14"/>
      <c r="J109" s="15">
        <f>VLOOKUP($D109,[1]!IDMPOS[#Data],2,0)</f>
        <v>17687997</v>
      </c>
      <c r="K109" s="16">
        <v>3150000</v>
      </c>
      <c r="L109" s="17">
        <f t="shared" si="13"/>
        <v>-14537997</v>
      </c>
      <c r="M109" s="18" t="s">
        <v>37</v>
      </c>
      <c r="N109" s="18">
        <v>14517000</v>
      </c>
      <c r="O109" s="19" t="s">
        <v>38</v>
      </c>
      <c r="P109" s="20" t="s">
        <v>39</v>
      </c>
      <c r="Q109" s="15">
        <f>VLOOKUP($D109,[1]!IDMPOS[#Data],3,0)</f>
        <v>35390500</v>
      </c>
      <c r="R109" s="16">
        <v>38000000</v>
      </c>
      <c r="S109" s="17">
        <f t="shared" si="14"/>
        <v>2609500</v>
      </c>
      <c r="T109" s="18" t="s">
        <v>67</v>
      </c>
      <c r="U109" s="18" t="s">
        <v>404</v>
      </c>
      <c r="V109" s="19" t="s">
        <v>38</v>
      </c>
      <c r="W109" s="20" t="s">
        <v>39</v>
      </c>
      <c r="X109" s="15">
        <f>VLOOKUP($D109,[1]!IDMPOS[#Data],4,0)</f>
        <v>29965276</v>
      </c>
      <c r="Y109" s="16">
        <v>29950000</v>
      </c>
      <c r="Z109" s="17">
        <f t="shared" si="15"/>
        <v>-15276</v>
      </c>
      <c r="AA109" s="18" t="s">
        <v>40</v>
      </c>
      <c r="AB109" s="18"/>
      <c r="AC109" s="19" t="s">
        <v>38</v>
      </c>
      <c r="AD109" s="20" t="s">
        <v>39</v>
      </c>
      <c r="AE109" s="15">
        <f>VLOOKUP($D109,[1]!IDMPOS[#Data],5,0)</f>
        <v>26504500</v>
      </c>
      <c r="AF109" s="16">
        <v>26500000</v>
      </c>
      <c r="AG109" s="17">
        <f t="shared" si="16"/>
        <v>-4500</v>
      </c>
      <c r="AH109" s="18" t="s">
        <v>40</v>
      </c>
      <c r="AI109" s="18"/>
      <c r="AJ109" s="19" t="s">
        <v>26</v>
      </c>
      <c r="AK109" s="20" t="s">
        <v>39</v>
      </c>
      <c r="AL109" s="15">
        <f>VLOOKUP($D109,[1]!IDMPOS[#Data],6,0)</f>
        <v>35645683</v>
      </c>
      <c r="AM109" s="16">
        <v>35600000</v>
      </c>
      <c r="AN109" s="17">
        <f t="shared" si="17"/>
        <v>-45683</v>
      </c>
      <c r="AO109" s="18" t="s">
        <v>40</v>
      </c>
      <c r="AP109" s="18"/>
      <c r="AQ109" s="19" t="s">
        <v>38</v>
      </c>
      <c r="AR109" s="20" t="s">
        <v>39</v>
      </c>
      <c r="AS109" s="15">
        <f>VLOOKUP($D109,[1]!IDMPOS[#Data],7,0)</f>
        <v>33803889</v>
      </c>
      <c r="AT109" s="16">
        <v>33800000</v>
      </c>
      <c r="AU109" s="17">
        <f t="shared" si="18"/>
        <v>-3889</v>
      </c>
      <c r="AV109" s="18" t="s">
        <v>40</v>
      </c>
      <c r="AW109" s="18"/>
      <c r="AX109" s="19" t="s">
        <v>26</v>
      </c>
      <c r="AY109" s="20" t="s">
        <v>39</v>
      </c>
      <c r="AZ109" s="15">
        <f>VLOOKUP($D109,[1]!IDMPOS[#Data],8,0)</f>
        <v>22729354</v>
      </c>
      <c r="BA109" s="16">
        <v>22700000</v>
      </c>
      <c r="BB109" s="16">
        <v>22700000</v>
      </c>
      <c r="BC109" s="16">
        <f t="shared" si="20"/>
        <v>0</v>
      </c>
      <c r="BD109" s="17">
        <f t="shared" si="19"/>
        <v>-29354</v>
      </c>
      <c r="BE109" s="18" t="s">
        <v>40</v>
      </c>
      <c r="BF109" s="18"/>
      <c r="BG109" s="19" t="s">
        <v>38</v>
      </c>
      <c r="BH109" s="20" t="s">
        <v>39</v>
      </c>
    </row>
    <row r="110" spans="2:60" x14ac:dyDescent="0.3">
      <c r="B110" s="14">
        <v>25</v>
      </c>
      <c r="C110" s="14" t="s">
        <v>19</v>
      </c>
      <c r="D110" s="14" t="s">
        <v>405</v>
      </c>
      <c r="E110" s="14" t="s">
        <v>406</v>
      </c>
      <c r="F110" s="14" t="s">
        <v>22</v>
      </c>
      <c r="G110" s="14" t="s">
        <v>407</v>
      </c>
      <c r="H110" s="14"/>
      <c r="I110" s="14" t="s">
        <v>408</v>
      </c>
      <c r="J110" s="15">
        <f>VLOOKUP($D110,[1]!IDMPOS[#Data],2,0)</f>
        <v>24934300</v>
      </c>
      <c r="K110" s="16">
        <v>23650000</v>
      </c>
      <c r="L110" s="17">
        <f t="shared" si="13"/>
        <v>-1284300</v>
      </c>
      <c r="M110" s="18" t="s">
        <v>37</v>
      </c>
      <c r="N110" s="18">
        <v>1250000</v>
      </c>
      <c r="O110" s="19" t="s">
        <v>38</v>
      </c>
      <c r="P110" s="20" t="s">
        <v>39</v>
      </c>
      <c r="Q110" s="15">
        <f>VLOOKUP($D110,[1]!IDMPOS[#Data],3,0)</f>
        <v>23015000</v>
      </c>
      <c r="R110" s="16">
        <v>23000000</v>
      </c>
      <c r="S110" s="17">
        <f t="shared" si="14"/>
        <v>-15000</v>
      </c>
      <c r="T110" s="18" t="s">
        <v>40</v>
      </c>
      <c r="U110" s="18"/>
      <c r="V110" s="19" t="s">
        <v>38</v>
      </c>
      <c r="W110" s="20" t="s">
        <v>39</v>
      </c>
      <c r="X110" s="15">
        <f>VLOOKUP($D110,[1]!IDMPOS[#Data],4,0)</f>
        <v>20033300</v>
      </c>
      <c r="Y110" s="16">
        <v>20000000</v>
      </c>
      <c r="Z110" s="17">
        <f t="shared" si="15"/>
        <v>-33300</v>
      </c>
      <c r="AA110" s="18" t="s">
        <v>40</v>
      </c>
      <c r="AB110" s="18"/>
      <c r="AC110" s="19" t="s">
        <v>38</v>
      </c>
      <c r="AD110" s="20" t="s">
        <v>39</v>
      </c>
      <c r="AE110" s="15">
        <f>VLOOKUP($D110,[1]!IDMPOS[#Data],5,0)</f>
        <v>29011700</v>
      </c>
      <c r="AF110" s="16">
        <v>29200000</v>
      </c>
      <c r="AG110" s="17">
        <f t="shared" si="16"/>
        <v>188300</v>
      </c>
      <c r="AH110" s="18" t="s">
        <v>67</v>
      </c>
      <c r="AI110" s="18" t="s">
        <v>57</v>
      </c>
      <c r="AJ110" s="19" t="s">
        <v>26</v>
      </c>
      <c r="AK110" s="20" t="s">
        <v>39</v>
      </c>
      <c r="AL110" s="15">
        <f>VLOOKUP($D110,[1]!IDMPOS[#Data],6,0)</f>
        <v>43929400</v>
      </c>
      <c r="AM110" s="16">
        <v>43900000</v>
      </c>
      <c r="AN110" s="17">
        <f t="shared" si="17"/>
        <v>-29400</v>
      </c>
      <c r="AO110" s="18" t="s">
        <v>40</v>
      </c>
      <c r="AP110" s="18"/>
      <c r="AQ110" s="19" t="s">
        <v>38</v>
      </c>
      <c r="AR110" s="20" t="s">
        <v>39</v>
      </c>
      <c r="AS110" s="15">
        <f>VLOOKUP($D110,[1]!IDMPOS[#Data],7,0)</f>
        <v>29500000</v>
      </c>
      <c r="AT110" s="16">
        <v>29500000</v>
      </c>
      <c r="AU110" s="17">
        <f t="shared" si="18"/>
        <v>0</v>
      </c>
      <c r="AV110" s="18"/>
      <c r="AW110" s="18"/>
      <c r="AX110" s="19" t="s">
        <v>26</v>
      </c>
      <c r="AY110" s="20" t="s">
        <v>39</v>
      </c>
      <c r="AZ110" s="15">
        <f>VLOOKUP($D110,[1]!IDMPOS[#Data],8,0)</f>
        <v>24378510</v>
      </c>
      <c r="BA110" s="16">
        <v>24350000</v>
      </c>
      <c r="BB110" s="16">
        <v>24350000</v>
      </c>
      <c r="BC110" s="16">
        <f t="shared" si="20"/>
        <v>0</v>
      </c>
      <c r="BD110" s="17">
        <f t="shared" si="19"/>
        <v>-28510</v>
      </c>
      <c r="BE110" s="18" t="s">
        <v>40</v>
      </c>
      <c r="BF110" s="18"/>
      <c r="BG110" s="19" t="s">
        <v>38</v>
      </c>
      <c r="BH110" s="20" t="s">
        <v>39</v>
      </c>
    </row>
    <row r="111" spans="2:60" x14ac:dyDescent="0.3">
      <c r="B111" s="14">
        <v>12</v>
      </c>
      <c r="C111" s="14" t="s">
        <v>19</v>
      </c>
      <c r="D111" s="14" t="s">
        <v>409</v>
      </c>
      <c r="E111" s="14" t="s">
        <v>410</v>
      </c>
      <c r="F111" s="14" t="s">
        <v>22</v>
      </c>
      <c r="G111" s="21" t="s">
        <v>411</v>
      </c>
      <c r="H111" s="14"/>
      <c r="I111" s="14"/>
      <c r="J111" s="15">
        <f>VLOOKUP($D111,[1]!IDMPOS[#Data],2,0)</f>
        <v>35035625</v>
      </c>
      <c r="K111" s="16">
        <v>11100000</v>
      </c>
      <c r="L111" s="17">
        <f t="shared" si="13"/>
        <v>-23935625</v>
      </c>
      <c r="M111" s="18" t="s">
        <v>37</v>
      </c>
      <c r="N111" s="18">
        <v>23917500</v>
      </c>
      <c r="O111" s="19" t="s">
        <v>38</v>
      </c>
      <c r="P111" s="20" t="s">
        <v>39</v>
      </c>
      <c r="Q111" s="15">
        <f>VLOOKUP($D111,[1]!IDMPOS[#Data],3,0)</f>
        <v>46952900</v>
      </c>
      <c r="R111" s="16">
        <v>46950000</v>
      </c>
      <c r="S111" s="17">
        <f t="shared" si="14"/>
        <v>-2900</v>
      </c>
      <c r="T111" s="18" t="s">
        <v>40</v>
      </c>
      <c r="U111" s="18"/>
      <c r="V111" s="19" t="s">
        <v>38</v>
      </c>
      <c r="W111" s="20" t="s">
        <v>39</v>
      </c>
      <c r="X111" s="15">
        <f>VLOOKUP($D111,[1]!IDMPOS[#Data],4,0)</f>
        <v>25688100</v>
      </c>
      <c r="Y111" s="16">
        <v>25650000</v>
      </c>
      <c r="Z111" s="17">
        <f t="shared" si="15"/>
        <v>-38100</v>
      </c>
      <c r="AA111" s="18" t="s">
        <v>40</v>
      </c>
      <c r="AB111" s="18"/>
      <c r="AC111" s="19" t="s">
        <v>38</v>
      </c>
      <c r="AD111" s="20" t="s">
        <v>39</v>
      </c>
      <c r="AE111" s="15">
        <f>VLOOKUP($D111,[1]!IDMPOS[#Data],5,0)</f>
        <v>27738000</v>
      </c>
      <c r="AF111" s="16">
        <v>28250000</v>
      </c>
      <c r="AG111" s="17">
        <f t="shared" si="16"/>
        <v>512000</v>
      </c>
      <c r="AH111" s="18" t="s">
        <v>67</v>
      </c>
      <c r="AI111" s="18" t="s">
        <v>57</v>
      </c>
      <c r="AJ111" s="19" t="s">
        <v>26</v>
      </c>
      <c r="AK111" s="20" t="s">
        <v>39</v>
      </c>
      <c r="AL111" s="15">
        <f>VLOOKUP($D111,[1]!IDMPOS[#Data],6,0)</f>
        <v>40305500</v>
      </c>
      <c r="AM111" s="16">
        <v>40300000</v>
      </c>
      <c r="AN111" s="17">
        <f t="shared" si="17"/>
        <v>-5500</v>
      </c>
      <c r="AO111" s="18" t="s">
        <v>40</v>
      </c>
      <c r="AP111" s="18"/>
      <c r="AQ111" s="19" t="s">
        <v>38</v>
      </c>
      <c r="AR111" s="20" t="s">
        <v>39</v>
      </c>
      <c r="AS111" s="15">
        <f>VLOOKUP($D111,[1]!IDMPOS[#Data],7,0)</f>
        <v>36863550</v>
      </c>
      <c r="AT111" s="16">
        <v>36850000</v>
      </c>
      <c r="AU111" s="17">
        <f t="shared" si="18"/>
        <v>-13550</v>
      </c>
      <c r="AV111" s="18" t="s">
        <v>40</v>
      </c>
      <c r="AW111" s="18"/>
      <c r="AX111" s="19" t="s">
        <v>26</v>
      </c>
      <c r="AY111" s="20" t="s">
        <v>39</v>
      </c>
      <c r="AZ111" s="15">
        <f>VLOOKUP($D111,[1]!IDMPOS[#Data],8,0)</f>
        <v>29428112</v>
      </c>
      <c r="BA111" s="16">
        <v>29400000</v>
      </c>
      <c r="BB111" s="16">
        <v>29400000</v>
      </c>
      <c r="BC111" s="16">
        <f t="shared" si="20"/>
        <v>0</v>
      </c>
      <c r="BD111" s="17">
        <f t="shared" si="19"/>
        <v>-28112</v>
      </c>
      <c r="BE111" s="18" t="s">
        <v>40</v>
      </c>
      <c r="BF111" s="18"/>
      <c r="BG111" s="19" t="s">
        <v>38</v>
      </c>
      <c r="BH111" s="20" t="s">
        <v>39</v>
      </c>
    </row>
    <row r="112" spans="2:60" x14ac:dyDescent="0.3">
      <c r="B112" s="14"/>
      <c r="C112" s="14" t="s">
        <v>19</v>
      </c>
      <c r="D112" s="14" t="s">
        <v>412</v>
      </c>
      <c r="E112" s="14" t="s">
        <v>413</v>
      </c>
      <c r="F112" s="14" t="s">
        <v>43</v>
      </c>
      <c r="G112" s="21" t="s">
        <v>414</v>
      </c>
      <c r="H112" s="14"/>
      <c r="I112" s="14"/>
      <c r="J112" s="15">
        <f>VLOOKUP($D112,[1]!IDMPOS[#Data],2,0)</f>
        <v>53913100</v>
      </c>
      <c r="K112" s="16">
        <v>48250000</v>
      </c>
      <c r="L112" s="17">
        <f t="shared" si="13"/>
        <v>-5663100</v>
      </c>
      <c r="M112" s="18" t="s">
        <v>37</v>
      </c>
      <c r="N112" s="18">
        <v>5652000</v>
      </c>
      <c r="O112" s="19" t="s">
        <v>38</v>
      </c>
      <c r="P112" s="20" t="s">
        <v>39</v>
      </c>
      <c r="Q112" s="15">
        <f>VLOOKUP($D112,[1]!IDMPOS[#Data],3,0)</f>
        <v>65931300</v>
      </c>
      <c r="R112" s="16">
        <v>65900000</v>
      </c>
      <c r="S112" s="17">
        <f t="shared" si="14"/>
        <v>-31300</v>
      </c>
      <c r="T112" s="18" t="s">
        <v>40</v>
      </c>
      <c r="U112" s="18"/>
      <c r="V112" s="19" t="s">
        <v>38</v>
      </c>
      <c r="W112" s="20" t="s">
        <v>39</v>
      </c>
      <c r="X112" s="15">
        <f>VLOOKUP($D112,[1]!IDMPOS[#Data],4,0)</f>
        <v>38855350</v>
      </c>
      <c r="Y112" s="16">
        <v>38850000</v>
      </c>
      <c r="Z112" s="17">
        <f t="shared" si="15"/>
        <v>-5350</v>
      </c>
      <c r="AA112" s="18" t="s">
        <v>40</v>
      </c>
      <c r="AB112" s="18"/>
      <c r="AC112" s="19" t="s">
        <v>38</v>
      </c>
      <c r="AD112" s="20" t="s">
        <v>39</v>
      </c>
      <c r="AE112" s="15">
        <f>VLOOKUP($D112,[1]!IDMPOS[#Data],5,0)</f>
        <v>46239000</v>
      </c>
      <c r="AF112" s="16">
        <v>46200000</v>
      </c>
      <c r="AG112" s="17">
        <f t="shared" si="16"/>
        <v>-39000</v>
      </c>
      <c r="AH112" s="18" t="s">
        <v>40</v>
      </c>
      <c r="AI112" s="18"/>
      <c r="AJ112" s="19" t="s">
        <v>26</v>
      </c>
      <c r="AK112" s="20" t="s">
        <v>39</v>
      </c>
      <c r="AL112" s="15">
        <f>VLOOKUP($D112,[1]!IDMPOS[#Data],6,0)</f>
        <v>52726900</v>
      </c>
      <c r="AM112" s="16">
        <v>52700000</v>
      </c>
      <c r="AN112" s="17">
        <f t="shared" si="17"/>
        <v>-26900</v>
      </c>
      <c r="AO112" s="18" t="s">
        <v>40</v>
      </c>
      <c r="AP112" s="18"/>
      <c r="AQ112" s="19" t="s">
        <v>38</v>
      </c>
      <c r="AR112" s="20" t="s">
        <v>39</v>
      </c>
      <c r="AS112" s="15">
        <f>VLOOKUP($D112,[1]!IDMPOS[#Data],7,0)</f>
        <v>48794600</v>
      </c>
      <c r="AT112" s="16">
        <v>48800000</v>
      </c>
      <c r="AU112" s="17">
        <f t="shared" si="18"/>
        <v>5400</v>
      </c>
      <c r="AV112" s="18" t="s">
        <v>67</v>
      </c>
      <c r="AW112" s="18">
        <v>0</v>
      </c>
      <c r="AX112" s="19" t="s">
        <v>26</v>
      </c>
      <c r="AY112" s="20" t="s">
        <v>39</v>
      </c>
      <c r="AZ112" s="15">
        <f>VLOOKUP($D112,[1]!IDMPOS[#Data],8,0)</f>
        <v>46377700</v>
      </c>
      <c r="BA112" s="16">
        <v>46350000</v>
      </c>
      <c r="BB112" s="16">
        <v>46350000</v>
      </c>
      <c r="BC112" s="16">
        <f t="shared" si="20"/>
        <v>0</v>
      </c>
      <c r="BD112" s="17">
        <f t="shared" si="19"/>
        <v>-27700</v>
      </c>
      <c r="BE112" s="18" t="s">
        <v>40</v>
      </c>
      <c r="BF112" s="18"/>
      <c r="BG112" s="19" t="s">
        <v>38</v>
      </c>
      <c r="BH112" s="20" t="s">
        <v>39</v>
      </c>
    </row>
    <row r="113" spans="1:60" x14ac:dyDescent="0.3">
      <c r="B113" s="14">
        <v>17</v>
      </c>
      <c r="C113" s="14" t="s">
        <v>19</v>
      </c>
      <c r="D113" s="14" t="s">
        <v>415</v>
      </c>
      <c r="E113" s="14" t="s">
        <v>416</v>
      </c>
      <c r="F113" s="14" t="s">
        <v>22</v>
      </c>
      <c r="G113" s="21" t="s">
        <v>417</v>
      </c>
      <c r="H113" s="14"/>
      <c r="I113" s="14">
        <v>4373105174</v>
      </c>
      <c r="J113" s="15">
        <f>VLOOKUP($D113,[1]!IDMPOS[#Data],2,0)</f>
        <v>24713799</v>
      </c>
      <c r="K113" s="16">
        <v>15200000</v>
      </c>
      <c r="L113" s="17">
        <f t="shared" si="13"/>
        <v>-9513799</v>
      </c>
      <c r="M113" s="18" t="s">
        <v>37</v>
      </c>
      <c r="N113" s="18">
        <v>9465500</v>
      </c>
      <c r="O113" s="19" t="s">
        <v>38</v>
      </c>
      <c r="P113" s="20" t="s">
        <v>39</v>
      </c>
      <c r="Q113" s="15">
        <f>VLOOKUP($D113,[1]!IDMPOS[#Data],3,0)</f>
        <v>29233500</v>
      </c>
      <c r="R113" s="16">
        <v>29200000</v>
      </c>
      <c r="S113" s="17">
        <f t="shared" si="14"/>
        <v>-33500</v>
      </c>
      <c r="T113" s="18" t="s">
        <v>40</v>
      </c>
      <c r="U113" s="18"/>
      <c r="V113" s="19" t="s">
        <v>38</v>
      </c>
      <c r="W113" s="20" t="s">
        <v>39</v>
      </c>
      <c r="X113" s="15">
        <f>VLOOKUP($D113,[1]!IDMPOS[#Data],4,0)</f>
        <v>18058100</v>
      </c>
      <c r="Y113" s="16">
        <v>18050000</v>
      </c>
      <c r="Z113" s="17">
        <f t="shared" si="15"/>
        <v>-8100</v>
      </c>
      <c r="AA113" s="18" t="s">
        <v>40</v>
      </c>
      <c r="AB113" s="18"/>
      <c r="AC113" s="19" t="s">
        <v>38</v>
      </c>
      <c r="AD113" s="20" t="s">
        <v>39</v>
      </c>
      <c r="AE113" s="15">
        <f>VLOOKUP($D113,[1]!IDMPOS[#Data],5,0)</f>
        <v>16386369</v>
      </c>
      <c r="AF113" s="16">
        <v>16350000</v>
      </c>
      <c r="AG113" s="17">
        <f t="shared" si="16"/>
        <v>-36369</v>
      </c>
      <c r="AH113" s="18" t="s">
        <v>40</v>
      </c>
      <c r="AI113" s="18"/>
      <c r="AJ113" s="19" t="s">
        <v>26</v>
      </c>
      <c r="AK113" s="20" t="s">
        <v>39</v>
      </c>
      <c r="AL113" s="15">
        <f>VLOOKUP($D113,[1]!IDMPOS[#Data],6,0)</f>
        <v>19595800</v>
      </c>
      <c r="AM113" s="16">
        <v>19550000</v>
      </c>
      <c r="AN113" s="17">
        <f t="shared" si="17"/>
        <v>-45800</v>
      </c>
      <c r="AO113" s="18" t="s">
        <v>40</v>
      </c>
      <c r="AP113" s="18"/>
      <c r="AQ113" s="19" t="s">
        <v>38</v>
      </c>
      <c r="AR113" s="20" t="s">
        <v>39</v>
      </c>
      <c r="AS113" s="15">
        <f>VLOOKUP($D113,[1]!IDMPOS[#Data],7,0)</f>
        <v>23131500</v>
      </c>
      <c r="AT113" s="16">
        <v>23200000</v>
      </c>
      <c r="AU113" s="17">
        <f t="shared" si="18"/>
        <v>68500</v>
      </c>
      <c r="AV113" s="18" t="s">
        <v>67</v>
      </c>
      <c r="AW113" s="18" t="s">
        <v>57</v>
      </c>
      <c r="AX113" s="19" t="s">
        <v>26</v>
      </c>
      <c r="AY113" s="20" t="s">
        <v>39</v>
      </c>
      <c r="AZ113" s="15">
        <f>VLOOKUP($D113,[1]!IDMPOS[#Data],8,0)</f>
        <v>12677500</v>
      </c>
      <c r="BA113" s="16">
        <v>12650000</v>
      </c>
      <c r="BB113" s="16">
        <v>12650000</v>
      </c>
      <c r="BC113" s="16">
        <f t="shared" si="20"/>
        <v>0</v>
      </c>
      <c r="BD113" s="17">
        <f t="shared" si="19"/>
        <v>-27500</v>
      </c>
      <c r="BE113" s="18" t="s">
        <v>40</v>
      </c>
      <c r="BF113" s="18"/>
      <c r="BG113" s="19" t="s">
        <v>38</v>
      </c>
      <c r="BH113" s="20" t="s">
        <v>39</v>
      </c>
    </row>
    <row r="114" spans="1:60" x14ac:dyDescent="0.3">
      <c r="B114" s="14">
        <v>54</v>
      </c>
      <c r="C114" s="14" t="s">
        <v>19</v>
      </c>
      <c r="D114" s="14" t="s">
        <v>418</v>
      </c>
      <c r="E114" s="14" t="s">
        <v>419</v>
      </c>
      <c r="F114" s="14" t="s">
        <v>22</v>
      </c>
      <c r="G114" s="14" t="s">
        <v>420</v>
      </c>
      <c r="H114" s="14"/>
      <c r="I114" s="14"/>
      <c r="J114" s="15">
        <f>VLOOKUP($D114,[1]!IDMPOS[#Data],2,0)</f>
        <v>22586800</v>
      </c>
      <c r="K114" s="16">
        <v>14050000</v>
      </c>
      <c r="L114" s="17">
        <f t="shared" si="13"/>
        <v>-8536800</v>
      </c>
      <c r="M114" s="18" t="s">
        <v>37</v>
      </c>
      <c r="N114" s="18">
        <v>8533000</v>
      </c>
      <c r="O114" s="19" t="s">
        <v>38</v>
      </c>
      <c r="P114" s="20" t="s">
        <v>39</v>
      </c>
      <c r="Q114" s="15">
        <f>VLOOKUP($D114,[1]!IDMPOS[#Data],3,0)</f>
        <v>20921800</v>
      </c>
      <c r="R114" s="16">
        <v>20900000</v>
      </c>
      <c r="S114" s="17">
        <f t="shared" si="14"/>
        <v>-21800</v>
      </c>
      <c r="T114" s="18" t="s">
        <v>40</v>
      </c>
      <c r="U114" s="18"/>
      <c r="V114" s="19" t="s">
        <v>38</v>
      </c>
      <c r="W114" s="20" t="s">
        <v>39</v>
      </c>
      <c r="X114" s="15">
        <f>VLOOKUP($D114,[1]!IDMPOS[#Data],4,0)</f>
        <v>20068000</v>
      </c>
      <c r="Y114" s="16">
        <v>20050000</v>
      </c>
      <c r="Z114" s="17">
        <f t="shared" si="15"/>
        <v>-18000</v>
      </c>
      <c r="AA114" s="18" t="s">
        <v>40</v>
      </c>
      <c r="AB114" s="18"/>
      <c r="AC114" s="19" t="s">
        <v>38</v>
      </c>
      <c r="AD114" s="20" t="s">
        <v>39</v>
      </c>
      <c r="AE114" s="15">
        <f>VLOOKUP($D114,[1]!IDMPOS[#Data],5,0)</f>
        <v>15293230</v>
      </c>
      <c r="AF114" s="16">
        <v>15250000</v>
      </c>
      <c r="AG114" s="17">
        <f t="shared" si="16"/>
        <v>-43230</v>
      </c>
      <c r="AH114" s="18" t="s">
        <v>40</v>
      </c>
      <c r="AI114" s="18"/>
      <c r="AJ114" s="19" t="s">
        <v>26</v>
      </c>
      <c r="AK114" s="20" t="s">
        <v>39</v>
      </c>
      <c r="AL114" s="15">
        <f>VLOOKUP($D114,[1]!IDMPOS[#Data],6,0)</f>
        <v>23618800</v>
      </c>
      <c r="AM114" s="16">
        <v>23600000</v>
      </c>
      <c r="AN114" s="17">
        <f t="shared" si="17"/>
        <v>-18800</v>
      </c>
      <c r="AO114" s="18" t="s">
        <v>40</v>
      </c>
      <c r="AP114" s="18"/>
      <c r="AQ114" s="19" t="s">
        <v>38</v>
      </c>
      <c r="AR114" s="20" t="s">
        <v>39</v>
      </c>
      <c r="AS114" s="15">
        <f>VLOOKUP($D114,[1]!IDMPOS[#Data],7,0)</f>
        <v>21144703</v>
      </c>
      <c r="AT114" s="16">
        <v>21100000</v>
      </c>
      <c r="AU114" s="17">
        <f t="shared" si="18"/>
        <v>-44703</v>
      </c>
      <c r="AV114" s="18" t="s">
        <v>40</v>
      </c>
      <c r="AW114" s="18"/>
      <c r="AX114" s="19" t="s">
        <v>26</v>
      </c>
      <c r="AY114" s="20" t="s">
        <v>39</v>
      </c>
      <c r="AZ114" s="15">
        <f>VLOOKUP($D114,[1]!IDMPOS[#Data],8,0)</f>
        <v>13527500</v>
      </c>
      <c r="BA114" s="16">
        <v>13500000</v>
      </c>
      <c r="BB114" s="16">
        <v>13500000</v>
      </c>
      <c r="BC114" s="16">
        <f t="shared" si="20"/>
        <v>0</v>
      </c>
      <c r="BD114" s="17">
        <f t="shared" si="19"/>
        <v>-27500</v>
      </c>
      <c r="BE114" s="18" t="s">
        <v>40</v>
      </c>
      <c r="BF114" s="18"/>
      <c r="BG114" s="19" t="s">
        <v>38</v>
      </c>
      <c r="BH114" s="20" t="s">
        <v>39</v>
      </c>
    </row>
    <row r="115" spans="1:60" x14ac:dyDescent="0.3">
      <c r="B115" s="14">
        <v>69</v>
      </c>
      <c r="C115" s="14" t="s">
        <v>19</v>
      </c>
      <c r="D115" s="14" t="s">
        <v>421</v>
      </c>
      <c r="E115" s="14" t="s">
        <v>422</v>
      </c>
      <c r="F115" s="14" t="s">
        <v>22</v>
      </c>
      <c r="G115" s="14" t="s">
        <v>423</v>
      </c>
      <c r="H115" s="14"/>
      <c r="I115" s="14"/>
      <c r="J115" s="15">
        <f>VLOOKUP($D115,[1]!IDMPOS[#Data],2,0)</f>
        <v>29592800</v>
      </c>
      <c r="K115" s="16">
        <v>28500000</v>
      </c>
      <c r="L115" s="17">
        <f t="shared" si="13"/>
        <v>-1092800</v>
      </c>
      <c r="M115" s="18" t="s">
        <v>37</v>
      </c>
      <c r="N115" s="18">
        <v>1057000</v>
      </c>
      <c r="O115" s="19" t="s">
        <v>38</v>
      </c>
      <c r="P115" s="20" t="s">
        <v>39</v>
      </c>
      <c r="Q115" s="15">
        <f>VLOOKUP($D115,[1]!IDMPOS[#Data],3,0)</f>
        <v>36642300</v>
      </c>
      <c r="R115" s="16">
        <v>36600000</v>
      </c>
      <c r="S115" s="17">
        <f t="shared" si="14"/>
        <v>-42300</v>
      </c>
      <c r="T115" s="18" t="s">
        <v>40</v>
      </c>
      <c r="U115" s="18"/>
      <c r="V115" s="19" t="s">
        <v>38</v>
      </c>
      <c r="W115" s="20" t="s">
        <v>39</v>
      </c>
      <c r="X115" s="15">
        <f>VLOOKUP($D115,[1]!IDMPOS[#Data],4,0)</f>
        <v>31073200</v>
      </c>
      <c r="Y115" s="16">
        <v>31050000</v>
      </c>
      <c r="Z115" s="17">
        <f t="shared" si="15"/>
        <v>-23200</v>
      </c>
      <c r="AA115" s="18" t="s">
        <v>40</v>
      </c>
      <c r="AB115" s="18"/>
      <c r="AC115" s="19" t="s">
        <v>38</v>
      </c>
      <c r="AD115" s="20" t="s">
        <v>39</v>
      </c>
      <c r="AE115" s="15">
        <f>VLOOKUP($D115,[1]!IDMPOS[#Data],5,0)</f>
        <v>41111025</v>
      </c>
      <c r="AF115" s="16">
        <v>41100000</v>
      </c>
      <c r="AG115" s="17">
        <f t="shared" si="16"/>
        <v>-11025</v>
      </c>
      <c r="AH115" s="18" t="s">
        <v>40</v>
      </c>
      <c r="AI115" s="18"/>
      <c r="AJ115" s="19" t="s">
        <v>26</v>
      </c>
      <c r="AK115" s="20" t="s">
        <v>39</v>
      </c>
      <c r="AL115" s="15">
        <f>VLOOKUP($D115,[1]!IDMPOS[#Data],6,0)</f>
        <v>55366700</v>
      </c>
      <c r="AM115" s="16">
        <v>55350000</v>
      </c>
      <c r="AN115" s="17">
        <f t="shared" si="17"/>
        <v>-16700</v>
      </c>
      <c r="AO115" s="18" t="s">
        <v>40</v>
      </c>
      <c r="AP115" s="18"/>
      <c r="AQ115" s="19" t="s">
        <v>38</v>
      </c>
      <c r="AR115" s="20" t="s">
        <v>39</v>
      </c>
      <c r="AS115" s="15">
        <f>VLOOKUP($D115,[1]!IDMPOS[#Data],7,0)</f>
        <v>21103400</v>
      </c>
      <c r="AT115" s="16">
        <v>21100000</v>
      </c>
      <c r="AU115" s="17">
        <f t="shared" si="18"/>
        <v>-3400</v>
      </c>
      <c r="AV115" s="18" t="s">
        <v>40</v>
      </c>
      <c r="AW115" s="18"/>
      <c r="AX115" s="19" t="s">
        <v>26</v>
      </c>
      <c r="AY115" s="20" t="s">
        <v>39</v>
      </c>
      <c r="AZ115" s="15">
        <f>VLOOKUP($D115,[1]!IDMPOS[#Data],8,0)</f>
        <v>15627050</v>
      </c>
      <c r="BA115" s="16">
        <v>15600000</v>
      </c>
      <c r="BB115" s="16">
        <v>15600000</v>
      </c>
      <c r="BC115" s="16">
        <f t="shared" si="20"/>
        <v>0</v>
      </c>
      <c r="BD115" s="17">
        <f t="shared" si="19"/>
        <v>-27050</v>
      </c>
      <c r="BE115" s="18" t="s">
        <v>40</v>
      </c>
      <c r="BF115" s="18"/>
      <c r="BG115" s="19" t="s">
        <v>38</v>
      </c>
      <c r="BH115" s="20" t="s">
        <v>39</v>
      </c>
    </row>
    <row r="116" spans="1:60" x14ac:dyDescent="0.3">
      <c r="B116" s="14"/>
      <c r="C116" s="14" t="s">
        <v>19</v>
      </c>
      <c r="D116" s="14" t="s">
        <v>424</v>
      </c>
      <c r="E116" s="14" t="s">
        <v>425</v>
      </c>
      <c r="F116" s="14" t="s">
        <v>22</v>
      </c>
      <c r="G116" s="14" t="s">
        <v>426</v>
      </c>
      <c r="H116" s="14"/>
      <c r="I116" s="14">
        <v>4373105646</v>
      </c>
      <c r="J116" s="15">
        <f>VLOOKUP($D116,[1]!IDMPOS[#Data],2,0)</f>
        <v>32905300</v>
      </c>
      <c r="K116" s="16">
        <v>26150000</v>
      </c>
      <c r="L116" s="17">
        <f t="shared" si="13"/>
        <v>-6755300</v>
      </c>
      <c r="M116" s="18" t="s">
        <v>37</v>
      </c>
      <c r="N116" s="18">
        <v>6708000</v>
      </c>
      <c r="O116" s="19" t="s">
        <v>38</v>
      </c>
      <c r="P116" s="20" t="s">
        <v>39</v>
      </c>
      <c r="Q116" s="15">
        <f>VLOOKUP($D116,[1]!IDMPOS[#Data],3,0)</f>
        <v>41259150</v>
      </c>
      <c r="R116" s="16">
        <v>41250000</v>
      </c>
      <c r="S116" s="17">
        <f t="shared" si="14"/>
        <v>-9150</v>
      </c>
      <c r="T116" s="18" t="s">
        <v>40</v>
      </c>
      <c r="U116" s="18"/>
      <c r="V116" s="19" t="s">
        <v>38</v>
      </c>
      <c r="W116" s="20" t="s">
        <v>39</v>
      </c>
      <c r="X116" s="15">
        <f>VLOOKUP($D116,[1]!IDMPOS[#Data],4,0)</f>
        <v>23113000</v>
      </c>
      <c r="Y116" s="16">
        <v>19800000</v>
      </c>
      <c r="Z116" s="17">
        <f t="shared" si="15"/>
        <v>-3313000</v>
      </c>
      <c r="AA116" s="18" t="s">
        <v>24</v>
      </c>
      <c r="AB116" s="18" t="s">
        <v>81</v>
      </c>
      <c r="AC116" s="19" t="s">
        <v>38</v>
      </c>
      <c r="AD116" s="20" t="s">
        <v>39</v>
      </c>
      <c r="AE116" s="15">
        <f>VLOOKUP($D116,[1]!IDMPOS[#Data],5,0)</f>
        <v>23843905</v>
      </c>
      <c r="AF116" s="16">
        <v>23800000</v>
      </c>
      <c r="AG116" s="17">
        <f t="shared" si="16"/>
        <v>-43905</v>
      </c>
      <c r="AH116" s="18" t="s">
        <v>40</v>
      </c>
      <c r="AI116" s="18"/>
      <c r="AJ116" s="19" t="s">
        <v>26</v>
      </c>
      <c r="AK116" s="20" t="s">
        <v>39</v>
      </c>
      <c r="AL116" s="15">
        <f>VLOOKUP($D116,[1]!IDMPOS[#Data],6,0)</f>
        <v>34021025</v>
      </c>
      <c r="AM116" s="16">
        <v>34000000</v>
      </c>
      <c r="AN116" s="17">
        <f t="shared" si="17"/>
        <v>-21025</v>
      </c>
      <c r="AO116" s="18" t="s">
        <v>40</v>
      </c>
      <c r="AP116" s="18"/>
      <c r="AQ116" s="19" t="s">
        <v>38</v>
      </c>
      <c r="AR116" s="20" t="s">
        <v>39</v>
      </c>
      <c r="AS116" s="15">
        <f>VLOOKUP($D116,[1]!IDMPOS[#Data],7,0)</f>
        <v>28815500</v>
      </c>
      <c r="AT116" s="16">
        <v>28700000</v>
      </c>
      <c r="AU116" s="17">
        <f t="shared" si="18"/>
        <v>-115500</v>
      </c>
      <c r="AV116" s="18" t="s">
        <v>54</v>
      </c>
      <c r="AW116" s="18" t="s">
        <v>58</v>
      </c>
      <c r="AX116" s="19" t="s">
        <v>26</v>
      </c>
      <c r="AY116" s="20" t="s">
        <v>39</v>
      </c>
      <c r="AZ116" s="15">
        <f>VLOOKUP($D116,[1]!IDMPOS[#Data],8,0)</f>
        <v>22976700</v>
      </c>
      <c r="BA116" s="16">
        <v>22950000</v>
      </c>
      <c r="BB116" s="16">
        <v>22950000</v>
      </c>
      <c r="BC116" s="16">
        <f t="shared" si="20"/>
        <v>0</v>
      </c>
      <c r="BD116" s="17">
        <f t="shared" si="19"/>
        <v>-26700</v>
      </c>
      <c r="BE116" s="18" t="s">
        <v>40</v>
      </c>
      <c r="BF116" s="18"/>
      <c r="BG116" s="19" t="s">
        <v>38</v>
      </c>
      <c r="BH116" s="20" t="s">
        <v>39</v>
      </c>
    </row>
    <row r="117" spans="1:60" x14ac:dyDescent="0.3">
      <c r="A117" s="22"/>
      <c r="B117" s="14">
        <v>8</v>
      </c>
      <c r="C117" s="14" t="s">
        <v>19</v>
      </c>
      <c r="D117" s="14" t="s">
        <v>427</v>
      </c>
      <c r="E117" s="14" t="s">
        <v>428</v>
      </c>
      <c r="F117" s="14" t="s">
        <v>22</v>
      </c>
      <c r="G117" s="14" t="s">
        <v>429</v>
      </c>
      <c r="H117" s="14"/>
      <c r="I117" s="14"/>
      <c r="J117" s="15">
        <f>VLOOKUP($D117,[1]!IDMPOS[#Data],2,0)</f>
        <v>48749250</v>
      </c>
      <c r="K117" s="16">
        <v>36250000</v>
      </c>
      <c r="L117" s="17">
        <f t="shared" si="13"/>
        <v>-12499250</v>
      </c>
      <c r="M117" s="18" t="s">
        <v>37</v>
      </c>
      <c r="N117" s="18">
        <v>12477500</v>
      </c>
      <c r="O117" s="19" t="s">
        <v>38</v>
      </c>
      <c r="P117" s="20" t="s">
        <v>39</v>
      </c>
      <c r="Q117" s="15">
        <f>VLOOKUP($D117,[1]!IDMPOS[#Data],3,0)</f>
        <v>45616100</v>
      </c>
      <c r="R117" s="16">
        <v>45600000</v>
      </c>
      <c r="S117" s="17">
        <f t="shared" si="14"/>
        <v>-16100</v>
      </c>
      <c r="T117" s="18" t="s">
        <v>40</v>
      </c>
      <c r="U117" s="18"/>
      <c r="V117" s="19" t="s">
        <v>38</v>
      </c>
      <c r="W117" s="20" t="s">
        <v>39</v>
      </c>
      <c r="X117" s="15">
        <f>VLOOKUP($D117,[1]!IDMPOS[#Data],4,0)</f>
        <v>34337000</v>
      </c>
      <c r="Y117" s="16">
        <v>34300000</v>
      </c>
      <c r="Z117" s="17">
        <f t="shared" si="15"/>
        <v>-37000</v>
      </c>
      <c r="AA117" s="18" t="s">
        <v>40</v>
      </c>
      <c r="AB117" s="18"/>
      <c r="AC117" s="19" t="s">
        <v>38</v>
      </c>
      <c r="AD117" s="20" t="s">
        <v>39</v>
      </c>
      <c r="AE117" s="15">
        <f>VLOOKUP($D117,[1]!IDMPOS[#Data],5,0)</f>
        <v>47572500</v>
      </c>
      <c r="AF117" s="16">
        <v>47550000</v>
      </c>
      <c r="AG117" s="17">
        <f t="shared" si="16"/>
        <v>-22500</v>
      </c>
      <c r="AH117" s="18" t="s">
        <v>40</v>
      </c>
      <c r="AI117" s="18"/>
      <c r="AJ117" s="19" t="s">
        <v>26</v>
      </c>
      <c r="AK117" s="20" t="s">
        <v>39</v>
      </c>
      <c r="AL117" s="15">
        <f>VLOOKUP($D117,[1]!IDMPOS[#Data],6,0)</f>
        <v>52389200</v>
      </c>
      <c r="AM117" s="16">
        <v>52350000</v>
      </c>
      <c r="AN117" s="17">
        <f t="shared" si="17"/>
        <v>-39200</v>
      </c>
      <c r="AO117" s="18" t="s">
        <v>40</v>
      </c>
      <c r="AP117" s="18"/>
      <c r="AQ117" s="19" t="s">
        <v>38</v>
      </c>
      <c r="AR117" s="20" t="s">
        <v>39</v>
      </c>
      <c r="AS117" s="15">
        <f>VLOOKUP($D117,[1]!IDMPOS[#Data],7,0)</f>
        <v>30181675</v>
      </c>
      <c r="AT117" s="16">
        <v>30150000</v>
      </c>
      <c r="AU117" s="17">
        <f t="shared" si="18"/>
        <v>-31675</v>
      </c>
      <c r="AV117" s="18" t="s">
        <v>40</v>
      </c>
      <c r="AW117" s="18"/>
      <c r="AX117" s="19" t="s">
        <v>26</v>
      </c>
      <c r="AY117" s="20" t="s">
        <v>39</v>
      </c>
      <c r="AZ117" s="15">
        <f>VLOOKUP($D117,[1]!IDMPOS[#Data],8,0)</f>
        <v>34076650</v>
      </c>
      <c r="BA117" s="16">
        <v>34050000</v>
      </c>
      <c r="BB117" s="16">
        <v>34050000</v>
      </c>
      <c r="BC117" s="16">
        <f t="shared" si="20"/>
        <v>0</v>
      </c>
      <c r="BD117" s="17">
        <f t="shared" si="19"/>
        <v>-26650</v>
      </c>
      <c r="BE117" s="18" t="s">
        <v>40</v>
      </c>
      <c r="BF117" s="18"/>
      <c r="BG117" s="19" t="s">
        <v>38</v>
      </c>
      <c r="BH117" s="20" t="s">
        <v>39</v>
      </c>
    </row>
    <row r="118" spans="1:60" x14ac:dyDescent="0.3">
      <c r="B118" s="14">
        <v>128</v>
      </c>
      <c r="C118" s="14" t="s">
        <v>19</v>
      </c>
      <c r="D118" s="14" t="s">
        <v>430</v>
      </c>
      <c r="E118" s="14" t="s">
        <v>431</v>
      </c>
      <c r="F118" s="14" t="s">
        <v>43</v>
      </c>
      <c r="G118" s="14" t="s">
        <v>432</v>
      </c>
      <c r="H118" s="14"/>
      <c r="I118" s="14"/>
      <c r="J118" s="15">
        <f>VLOOKUP($D118,[1]!IDMPOS[#Data],2,0)</f>
        <v>39302500</v>
      </c>
      <c r="K118" s="16">
        <v>28950000</v>
      </c>
      <c r="L118" s="17">
        <f t="shared" si="13"/>
        <v>-10352500</v>
      </c>
      <c r="M118" s="18" t="s">
        <v>37</v>
      </c>
      <c r="N118" s="18">
        <v>10350000</v>
      </c>
      <c r="O118" s="19" t="s">
        <v>38</v>
      </c>
      <c r="P118" s="20" t="s">
        <v>39</v>
      </c>
      <c r="Q118" s="15">
        <f>VLOOKUP($D118,[1]!IDMPOS[#Data],3,0)</f>
        <v>39787200</v>
      </c>
      <c r="R118" s="16">
        <v>39950000</v>
      </c>
      <c r="S118" s="17">
        <f t="shared" si="14"/>
        <v>162800</v>
      </c>
      <c r="T118" s="18" t="s">
        <v>67</v>
      </c>
      <c r="U118" s="18" t="s">
        <v>94</v>
      </c>
      <c r="V118" s="19" t="s">
        <v>38</v>
      </c>
      <c r="W118" s="20" t="s">
        <v>39</v>
      </c>
      <c r="X118" s="15">
        <f>VLOOKUP($D118,[1]!IDMPOS[#Data],4,0)</f>
        <v>15808100</v>
      </c>
      <c r="Y118" s="16">
        <v>15800000</v>
      </c>
      <c r="Z118" s="17">
        <f t="shared" si="15"/>
        <v>-8100</v>
      </c>
      <c r="AA118" s="18" t="s">
        <v>40</v>
      </c>
      <c r="AB118" s="18"/>
      <c r="AC118" s="19" t="s">
        <v>38</v>
      </c>
      <c r="AD118" s="20" t="s">
        <v>39</v>
      </c>
      <c r="AE118" s="15">
        <f>VLOOKUP($D118,[1]!IDMPOS[#Data],5,0)</f>
        <v>38522925</v>
      </c>
      <c r="AF118" s="16">
        <v>38500000</v>
      </c>
      <c r="AG118" s="17">
        <f t="shared" si="16"/>
        <v>-22925</v>
      </c>
      <c r="AH118" s="18" t="s">
        <v>40</v>
      </c>
      <c r="AI118" s="18"/>
      <c r="AJ118" s="19" t="s">
        <v>26</v>
      </c>
      <c r="AK118" s="20" t="s">
        <v>39</v>
      </c>
      <c r="AL118" s="15">
        <f>VLOOKUP($D118,[1]!IDMPOS[#Data],6,0)</f>
        <v>35868500</v>
      </c>
      <c r="AM118" s="16">
        <v>35850000</v>
      </c>
      <c r="AN118" s="17">
        <f t="shared" si="17"/>
        <v>-18500</v>
      </c>
      <c r="AO118" s="18" t="s">
        <v>40</v>
      </c>
      <c r="AP118" s="18"/>
      <c r="AQ118" s="19" t="s">
        <v>38</v>
      </c>
      <c r="AR118" s="20" t="s">
        <v>39</v>
      </c>
      <c r="AS118" s="15">
        <f>VLOOKUP($D118,[1]!IDMPOS[#Data],7,0)</f>
        <v>26729500</v>
      </c>
      <c r="AT118" s="16">
        <v>26700000</v>
      </c>
      <c r="AU118" s="17">
        <f t="shared" si="18"/>
        <v>-29500</v>
      </c>
      <c r="AV118" s="18" t="s">
        <v>40</v>
      </c>
      <c r="AW118" s="18"/>
      <c r="AX118" s="19" t="s">
        <v>26</v>
      </c>
      <c r="AY118" s="20" t="s">
        <v>39</v>
      </c>
      <c r="AZ118" s="15">
        <f>VLOOKUP($D118,[1]!IDMPOS[#Data],8,0)</f>
        <v>23626375</v>
      </c>
      <c r="BA118" s="16">
        <v>23600000</v>
      </c>
      <c r="BB118" s="16">
        <v>23600000</v>
      </c>
      <c r="BC118" s="16">
        <f t="shared" si="20"/>
        <v>0</v>
      </c>
      <c r="BD118" s="17">
        <f t="shared" si="19"/>
        <v>-26375</v>
      </c>
      <c r="BE118" s="18" t="s">
        <v>40</v>
      </c>
      <c r="BF118" s="18"/>
      <c r="BG118" s="19" t="s">
        <v>38</v>
      </c>
      <c r="BH118" s="20" t="s">
        <v>39</v>
      </c>
    </row>
    <row r="119" spans="1:60" x14ac:dyDescent="0.3">
      <c r="B119" s="14">
        <v>164</v>
      </c>
      <c r="C119" s="14" t="s">
        <v>19</v>
      </c>
      <c r="D119" s="14" t="s">
        <v>433</v>
      </c>
      <c r="E119" s="14" t="s">
        <v>434</v>
      </c>
      <c r="F119" s="14" t="s">
        <v>43</v>
      </c>
      <c r="G119" s="14" t="s">
        <v>435</v>
      </c>
      <c r="H119" s="14"/>
      <c r="I119" s="14" t="s">
        <v>436</v>
      </c>
      <c r="J119" s="15">
        <f>VLOOKUP($D119,[1]!IDMPOS[#Data],2,0)</f>
        <v>36460400</v>
      </c>
      <c r="K119" s="16">
        <v>29450000</v>
      </c>
      <c r="L119" s="17">
        <f t="shared" si="13"/>
        <v>-7010400</v>
      </c>
      <c r="M119" s="18" t="s">
        <v>37</v>
      </c>
      <c r="N119" s="18">
        <v>6967500</v>
      </c>
      <c r="O119" s="19" t="s">
        <v>38</v>
      </c>
      <c r="P119" s="20" t="s">
        <v>39</v>
      </c>
      <c r="Q119" s="15">
        <f>VLOOKUP($D119,[1]!IDMPOS[#Data],3,0)</f>
        <v>28996550</v>
      </c>
      <c r="R119" s="16">
        <v>28600000</v>
      </c>
      <c r="S119" s="17">
        <f t="shared" si="14"/>
        <v>-396550</v>
      </c>
      <c r="T119" s="18" t="s">
        <v>54</v>
      </c>
      <c r="U119" s="18" t="s">
        <v>437</v>
      </c>
      <c r="V119" s="19" t="s">
        <v>38</v>
      </c>
      <c r="W119" s="20" t="s">
        <v>39</v>
      </c>
      <c r="X119" s="15">
        <f>VLOOKUP($D119,[1]!IDMPOS[#Data],4,0)</f>
        <v>24312500</v>
      </c>
      <c r="Y119" s="16">
        <v>24300000</v>
      </c>
      <c r="Z119" s="17">
        <f t="shared" si="15"/>
        <v>-12500</v>
      </c>
      <c r="AA119" s="18" t="s">
        <v>40</v>
      </c>
      <c r="AB119" s="18"/>
      <c r="AC119" s="19" t="s">
        <v>38</v>
      </c>
      <c r="AD119" s="20" t="s">
        <v>39</v>
      </c>
      <c r="AE119" s="15">
        <f>VLOOKUP($D119,[1]!IDMPOS[#Data],5,0)</f>
        <v>25755000</v>
      </c>
      <c r="AF119" s="16">
        <v>25750000</v>
      </c>
      <c r="AG119" s="17">
        <f t="shared" si="16"/>
        <v>-5000</v>
      </c>
      <c r="AH119" s="18" t="s">
        <v>40</v>
      </c>
      <c r="AI119" s="18"/>
      <c r="AJ119" s="19" t="s">
        <v>26</v>
      </c>
      <c r="AK119" s="20" t="s">
        <v>39</v>
      </c>
      <c r="AL119" s="15">
        <f>VLOOKUP($D119,[1]!IDMPOS[#Data],6,0)</f>
        <v>26877522</v>
      </c>
      <c r="AM119" s="16">
        <v>26850000</v>
      </c>
      <c r="AN119" s="17">
        <f t="shared" si="17"/>
        <v>-27522</v>
      </c>
      <c r="AO119" s="18" t="s">
        <v>40</v>
      </c>
      <c r="AP119" s="18"/>
      <c r="AQ119" s="19" t="s">
        <v>38</v>
      </c>
      <c r="AR119" s="20" t="s">
        <v>39</v>
      </c>
      <c r="AS119" s="15">
        <f>VLOOKUP($D119,[1]!IDMPOS[#Data],7,0)</f>
        <v>17182550</v>
      </c>
      <c r="AT119" s="16">
        <v>17150000</v>
      </c>
      <c r="AU119" s="17">
        <f t="shared" si="18"/>
        <v>-32550</v>
      </c>
      <c r="AV119" s="18" t="s">
        <v>40</v>
      </c>
      <c r="AW119" s="18"/>
      <c r="AX119" s="19" t="s">
        <v>26</v>
      </c>
      <c r="AY119" s="20" t="s">
        <v>39</v>
      </c>
      <c r="AZ119" s="15">
        <f>VLOOKUP($D119,[1]!IDMPOS[#Data],8,0)</f>
        <v>17225900</v>
      </c>
      <c r="BA119" s="16">
        <v>17200000</v>
      </c>
      <c r="BB119" s="16">
        <v>17200000</v>
      </c>
      <c r="BC119" s="16">
        <f t="shared" si="20"/>
        <v>0</v>
      </c>
      <c r="BD119" s="17">
        <f t="shared" si="19"/>
        <v>-25900</v>
      </c>
      <c r="BE119" s="18" t="s">
        <v>40</v>
      </c>
      <c r="BF119" s="18"/>
      <c r="BG119" s="19" t="s">
        <v>38</v>
      </c>
      <c r="BH119" s="20" t="s">
        <v>39</v>
      </c>
    </row>
    <row r="120" spans="1:60" x14ac:dyDescent="0.3">
      <c r="B120" s="14">
        <v>159</v>
      </c>
      <c r="C120" s="14" t="s">
        <v>19</v>
      </c>
      <c r="D120" s="14" t="s">
        <v>438</v>
      </c>
      <c r="E120" s="14" t="s">
        <v>439</v>
      </c>
      <c r="F120" s="14" t="s">
        <v>43</v>
      </c>
      <c r="G120" s="14" t="s">
        <v>440</v>
      </c>
      <c r="H120" s="14"/>
      <c r="I120" s="14" t="s">
        <v>441</v>
      </c>
      <c r="J120" s="15">
        <f>VLOOKUP($D120,[1]!IDMPOS[#Data],2,0)</f>
        <v>24682200</v>
      </c>
      <c r="K120" s="16">
        <v>23550000</v>
      </c>
      <c r="L120" s="17">
        <f t="shared" si="13"/>
        <v>-1132200</v>
      </c>
      <c r="M120" s="18" t="s">
        <v>37</v>
      </c>
      <c r="N120" s="18">
        <v>1090000</v>
      </c>
      <c r="O120" s="19" t="s">
        <v>38</v>
      </c>
      <c r="P120" s="20" t="s">
        <v>39</v>
      </c>
      <c r="Q120" s="15">
        <f>VLOOKUP($D120,[1]!IDMPOS[#Data],3,0)</f>
        <v>31580000</v>
      </c>
      <c r="R120" s="16">
        <v>31250000</v>
      </c>
      <c r="S120" s="17">
        <f t="shared" si="14"/>
        <v>-330000</v>
      </c>
      <c r="T120" s="18" t="s">
        <v>54</v>
      </c>
      <c r="U120" s="18" t="s">
        <v>442</v>
      </c>
      <c r="V120" s="19" t="s">
        <v>38</v>
      </c>
      <c r="W120" s="20" t="s">
        <v>39</v>
      </c>
      <c r="X120" s="15">
        <f>VLOOKUP($D120,[1]!IDMPOS[#Data],4,0)</f>
        <v>17926000</v>
      </c>
      <c r="Y120" s="16">
        <v>17900000</v>
      </c>
      <c r="Z120" s="17">
        <f t="shared" si="15"/>
        <v>-26000</v>
      </c>
      <c r="AA120" s="18" t="s">
        <v>40</v>
      </c>
      <c r="AB120" s="18"/>
      <c r="AC120" s="19" t="s">
        <v>38</v>
      </c>
      <c r="AD120" s="20" t="s">
        <v>39</v>
      </c>
      <c r="AE120" s="15">
        <f>VLOOKUP($D120,[1]!IDMPOS[#Data],5,0)</f>
        <v>23959400</v>
      </c>
      <c r="AF120" s="16">
        <v>24050000</v>
      </c>
      <c r="AG120" s="17">
        <f t="shared" si="16"/>
        <v>90600</v>
      </c>
      <c r="AH120" s="18" t="s">
        <v>67</v>
      </c>
      <c r="AI120" s="18" t="s">
        <v>57</v>
      </c>
      <c r="AJ120" s="19" t="s">
        <v>26</v>
      </c>
      <c r="AK120" s="20" t="s">
        <v>39</v>
      </c>
      <c r="AL120" s="15">
        <f>VLOOKUP($D120,[1]!IDMPOS[#Data],6,0)</f>
        <v>24569700</v>
      </c>
      <c r="AM120" s="16">
        <v>24550000</v>
      </c>
      <c r="AN120" s="17">
        <f t="shared" si="17"/>
        <v>-19700</v>
      </c>
      <c r="AO120" s="18" t="s">
        <v>40</v>
      </c>
      <c r="AP120" s="18"/>
      <c r="AQ120" s="19" t="s">
        <v>38</v>
      </c>
      <c r="AR120" s="20" t="s">
        <v>39</v>
      </c>
      <c r="AS120" s="15">
        <f>VLOOKUP($D120,[1]!IDMPOS[#Data],7,0)</f>
        <v>18663000</v>
      </c>
      <c r="AT120" s="16">
        <v>18650000</v>
      </c>
      <c r="AU120" s="17">
        <f t="shared" si="18"/>
        <v>-13000</v>
      </c>
      <c r="AV120" s="18" t="s">
        <v>40</v>
      </c>
      <c r="AW120" s="18"/>
      <c r="AX120" s="19" t="s">
        <v>26</v>
      </c>
      <c r="AY120" s="20" t="s">
        <v>39</v>
      </c>
      <c r="AZ120" s="15">
        <f>VLOOKUP($D120,[1]!IDMPOS[#Data],8,0)</f>
        <v>19975800</v>
      </c>
      <c r="BA120" s="16">
        <v>19950000</v>
      </c>
      <c r="BB120" s="16">
        <v>19950000</v>
      </c>
      <c r="BC120" s="16">
        <f t="shared" si="20"/>
        <v>0</v>
      </c>
      <c r="BD120" s="17">
        <f t="shared" si="19"/>
        <v>-25800</v>
      </c>
      <c r="BE120" s="18" t="s">
        <v>40</v>
      </c>
      <c r="BF120" s="18"/>
      <c r="BG120" s="19" t="s">
        <v>38</v>
      </c>
      <c r="BH120" s="20" t="s">
        <v>39</v>
      </c>
    </row>
    <row r="121" spans="1:60" x14ac:dyDescent="0.3">
      <c r="B121" s="14">
        <v>138</v>
      </c>
      <c r="C121" s="14" t="s">
        <v>19</v>
      </c>
      <c r="D121" s="14" t="s">
        <v>443</v>
      </c>
      <c r="E121" s="14" t="s">
        <v>444</v>
      </c>
      <c r="F121" s="14" t="s">
        <v>43</v>
      </c>
      <c r="G121" s="14" t="s">
        <v>445</v>
      </c>
      <c r="H121" s="14"/>
      <c r="I121" s="14"/>
      <c r="J121" s="15">
        <f>VLOOKUP($D121,[1]!IDMPOS[#Data],2,0)</f>
        <v>22674800</v>
      </c>
      <c r="K121" s="16">
        <v>19051500</v>
      </c>
      <c r="L121" s="17">
        <f t="shared" si="13"/>
        <v>-3623300</v>
      </c>
      <c r="M121" s="18" t="s">
        <v>37</v>
      </c>
      <c r="N121" s="18">
        <v>3623500</v>
      </c>
      <c r="O121" s="19" t="s">
        <v>26</v>
      </c>
      <c r="P121" s="20" t="s">
        <v>39</v>
      </c>
      <c r="Q121" s="15">
        <f>VLOOKUP($D121,[1]!IDMPOS[#Data],3,0)</f>
        <v>20201000</v>
      </c>
      <c r="R121" s="16">
        <v>20201000</v>
      </c>
      <c r="S121" s="17">
        <f t="shared" si="14"/>
        <v>0</v>
      </c>
      <c r="T121" s="18"/>
      <c r="U121" s="18" t="s">
        <v>25</v>
      </c>
      <c r="V121" s="19" t="s">
        <v>26</v>
      </c>
      <c r="W121" s="20" t="s">
        <v>27</v>
      </c>
      <c r="X121" s="15">
        <f>VLOOKUP($D121,[1]!IDMPOS[#Data],4,0)</f>
        <v>16407500</v>
      </c>
      <c r="Y121" s="16">
        <v>16300000</v>
      </c>
      <c r="Z121" s="17">
        <f t="shared" si="15"/>
        <v>-107500</v>
      </c>
      <c r="AA121" s="18" t="s">
        <v>24</v>
      </c>
      <c r="AB121" s="18" t="s">
        <v>179</v>
      </c>
      <c r="AC121" s="19" t="s">
        <v>38</v>
      </c>
      <c r="AD121" s="20" t="s">
        <v>39</v>
      </c>
      <c r="AE121" s="15">
        <f>VLOOKUP($D121,[1]!IDMPOS[#Data],5,0)</f>
        <v>19245100</v>
      </c>
      <c r="AF121" s="16">
        <v>19300000</v>
      </c>
      <c r="AG121" s="17">
        <f t="shared" si="16"/>
        <v>54900</v>
      </c>
      <c r="AH121" s="18" t="s">
        <v>67</v>
      </c>
      <c r="AI121" s="18" t="s">
        <v>94</v>
      </c>
      <c r="AJ121" s="19" t="s">
        <v>26</v>
      </c>
      <c r="AK121" s="20" t="s">
        <v>39</v>
      </c>
      <c r="AL121" s="15">
        <f>VLOOKUP($D121,[1]!IDMPOS[#Data],6,0)</f>
        <v>27590700</v>
      </c>
      <c r="AM121" s="16">
        <v>27550000</v>
      </c>
      <c r="AN121" s="17">
        <f t="shared" si="17"/>
        <v>-40700</v>
      </c>
      <c r="AO121" s="18" t="s">
        <v>40</v>
      </c>
      <c r="AP121" s="18"/>
      <c r="AQ121" s="19" t="s">
        <v>38</v>
      </c>
      <c r="AR121" s="20" t="s">
        <v>39</v>
      </c>
      <c r="AS121" s="15">
        <f>VLOOKUP($D121,[1]!IDMPOS[#Data],7,0)</f>
        <v>29230600</v>
      </c>
      <c r="AT121" s="16">
        <v>29200000</v>
      </c>
      <c r="AU121" s="17">
        <f t="shared" si="18"/>
        <v>-30600</v>
      </c>
      <c r="AV121" s="18" t="s">
        <v>40</v>
      </c>
      <c r="AW121" s="18"/>
      <c r="AX121" s="19" t="s">
        <v>26</v>
      </c>
      <c r="AY121" s="20" t="s">
        <v>39</v>
      </c>
      <c r="AZ121" s="15">
        <f>VLOOKUP($D121,[1]!IDMPOS[#Data],8,0)</f>
        <v>23425774</v>
      </c>
      <c r="BA121" s="16">
        <v>23400000</v>
      </c>
      <c r="BB121" s="16">
        <v>23400000</v>
      </c>
      <c r="BC121" s="16">
        <f t="shared" si="20"/>
        <v>0</v>
      </c>
      <c r="BD121" s="17">
        <f t="shared" si="19"/>
        <v>-25774</v>
      </c>
      <c r="BE121" s="18" t="s">
        <v>40</v>
      </c>
      <c r="BF121" s="18"/>
      <c r="BG121" s="19" t="s">
        <v>38</v>
      </c>
      <c r="BH121" s="20" t="s">
        <v>39</v>
      </c>
    </row>
    <row r="122" spans="1:60" x14ac:dyDescent="0.3">
      <c r="B122" s="14">
        <v>48</v>
      </c>
      <c r="C122" s="14" t="s">
        <v>19</v>
      </c>
      <c r="D122" s="14" t="s">
        <v>446</v>
      </c>
      <c r="E122" s="14" t="s">
        <v>447</v>
      </c>
      <c r="F122" s="14" t="s">
        <v>22</v>
      </c>
      <c r="G122" s="14" t="s">
        <v>448</v>
      </c>
      <c r="H122" s="14"/>
      <c r="I122" s="14"/>
      <c r="J122" s="15">
        <f>VLOOKUP($D122,[1]!IDMPOS[#Data],2,0)</f>
        <v>23987600</v>
      </c>
      <c r="K122" s="16">
        <v>15450000</v>
      </c>
      <c r="L122" s="17">
        <f t="shared" si="13"/>
        <v>-8537600</v>
      </c>
      <c r="M122" s="18" t="s">
        <v>37</v>
      </c>
      <c r="N122" s="18">
        <v>8514000</v>
      </c>
      <c r="O122" s="19" t="s">
        <v>38</v>
      </c>
      <c r="P122" s="20" t="s">
        <v>39</v>
      </c>
      <c r="Q122" s="15">
        <f>VLOOKUP($D122,[1]!IDMPOS[#Data],3,0)</f>
        <v>31054200</v>
      </c>
      <c r="R122" s="16">
        <v>31050000</v>
      </c>
      <c r="S122" s="17">
        <f t="shared" si="14"/>
        <v>-4200</v>
      </c>
      <c r="T122" s="18" t="s">
        <v>40</v>
      </c>
      <c r="U122" s="18"/>
      <c r="V122" s="19" t="s">
        <v>38</v>
      </c>
      <c r="W122" s="20" t="s">
        <v>39</v>
      </c>
      <c r="X122" s="15">
        <f>VLOOKUP($D122,[1]!IDMPOS[#Data],4,0)</f>
        <v>23090000</v>
      </c>
      <c r="Y122" s="16">
        <v>23050000</v>
      </c>
      <c r="Z122" s="17">
        <f t="shared" si="15"/>
        <v>-40000</v>
      </c>
      <c r="AA122" s="18" t="s">
        <v>40</v>
      </c>
      <c r="AB122" s="18"/>
      <c r="AC122" s="19" t="s">
        <v>38</v>
      </c>
      <c r="AD122" s="20" t="s">
        <v>39</v>
      </c>
      <c r="AE122" s="15">
        <f>VLOOKUP($D122,[1]!IDMPOS[#Data],5,0)</f>
        <v>30599175</v>
      </c>
      <c r="AF122" s="16">
        <v>30550000</v>
      </c>
      <c r="AG122" s="17">
        <f t="shared" si="16"/>
        <v>-49175</v>
      </c>
      <c r="AH122" s="18" t="s">
        <v>40</v>
      </c>
      <c r="AI122" s="18"/>
      <c r="AJ122" s="19" t="s">
        <v>26</v>
      </c>
      <c r="AK122" s="20" t="s">
        <v>39</v>
      </c>
      <c r="AL122" s="15">
        <f>VLOOKUP($D122,[1]!IDMPOS[#Data],6,0)</f>
        <v>35711331</v>
      </c>
      <c r="AM122" s="16">
        <v>35700000</v>
      </c>
      <c r="AN122" s="17">
        <f t="shared" si="17"/>
        <v>-11331</v>
      </c>
      <c r="AO122" s="18" t="s">
        <v>40</v>
      </c>
      <c r="AP122" s="18"/>
      <c r="AQ122" s="19" t="s">
        <v>38</v>
      </c>
      <c r="AR122" s="20" t="s">
        <v>39</v>
      </c>
      <c r="AS122" s="15">
        <f>VLOOKUP($D122,[1]!IDMPOS[#Data],7,0)</f>
        <v>20678000</v>
      </c>
      <c r="AT122" s="16">
        <v>20650000</v>
      </c>
      <c r="AU122" s="17">
        <f t="shared" si="18"/>
        <v>-28000</v>
      </c>
      <c r="AV122" s="18" t="s">
        <v>40</v>
      </c>
      <c r="AW122" s="18"/>
      <c r="AX122" s="19" t="s">
        <v>26</v>
      </c>
      <c r="AY122" s="20" t="s">
        <v>39</v>
      </c>
      <c r="AZ122" s="15">
        <f>VLOOKUP($D122,[1]!IDMPOS[#Data],8,0)</f>
        <v>24125700</v>
      </c>
      <c r="BA122" s="16">
        <v>24100000</v>
      </c>
      <c r="BB122" s="16">
        <v>24100000</v>
      </c>
      <c r="BC122" s="16">
        <f t="shared" si="20"/>
        <v>0</v>
      </c>
      <c r="BD122" s="17">
        <f t="shared" si="19"/>
        <v>-25700</v>
      </c>
      <c r="BE122" s="18" t="s">
        <v>40</v>
      </c>
      <c r="BF122" s="18"/>
      <c r="BG122" s="19" t="s">
        <v>38</v>
      </c>
      <c r="BH122" s="20" t="s">
        <v>39</v>
      </c>
    </row>
    <row r="123" spans="1:60" x14ac:dyDescent="0.3">
      <c r="A123" s="22"/>
      <c r="B123" s="14"/>
      <c r="C123" s="14" t="s">
        <v>19</v>
      </c>
      <c r="D123" s="14" t="s">
        <v>449</v>
      </c>
      <c r="E123" s="14" t="s">
        <v>450</v>
      </c>
      <c r="F123" s="14" t="s">
        <v>22</v>
      </c>
      <c r="G123" s="14" t="s">
        <v>451</v>
      </c>
      <c r="H123" s="14"/>
      <c r="I123" s="14"/>
      <c r="J123" s="15">
        <f>VLOOKUP($D123,[1]!IDMPOS[#Data],2,0)</f>
        <v>24233025</v>
      </c>
      <c r="K123" s="16">
        <v>17850000</v>
      </c>
      <c r="L123" s="17">
        <f t="shared" si="13"/>
        <v>-6383025</v>
      </c>
      <c r="M123" s="18" t="s">
        <v>37</v>
      </c>
      <c r="N123" s="18">
        <v>6360300</v>
      </c>
      <c r="O123" s="19" t="s">
        <v>38</v>
      </c>
      <c r="P123" s="20" t="s">
        <v>39</v>
      </c>
      <c r="Q123" s="15">
        <f>VLOOKUP($D123,[1]!IDMPOS[#Data],3,0)</f>
        <v>42824814</v>
      </c>
      <c r="R123" s="16">
        <v>42800000</v>
      </c>
      <c r="S123" s="17">
        <f t="shared" si="14"/>
        <v>-24814</v>
      </c>
      <c r="T123" s="18" t="s">
        <v>40</v>
      </c>
      <c r="U123" s="18"/>
      <c r="V123" s="19" t="s">
        <v>38</v>
      </c>
      <c r="W123" s="20" t="s">
        <v>39</v>
      </c>
      <c r="X123" s="15">
        <f>VLOOKUP($D123,[1]!IDMPOS[#Data],4,0)</f>
        <v>20882825</v>
      </c>
      <c r="Y123" s="16">
        <v>20850000</v>
      </c>
      <c r="Z123" s="17">
        <f t="shared" si="15"/>
        <v>-32825</v>
      </c>
      <c r="AA123" s="18" t="s">
        <v>40</v>
      </c>
      <c r="AB123" s="18"/>
      <c r="AC123" s="19" t="s">
        <v>38</v>
      </c>
      <c r="AD123" s="20" t="s">
        <v>39</v>
      </c>
      <c r="AE123" s="15">
        <f>VLOOKUP($D123,[1]!IDMPOS[#Data],5,0)</f>
        <v>13703400</v>
      </c>
      <c r="AF123" s="16">
        <v>13700000</v>
      </c>
      <c r="AG123" s="17">
        <f t="shared" si="16"/>
        <v>-3400</v>
      </c>
      <c r="AH123" s="18" t="s">
        <v>40</v>
      </c>
      <c r="AI123" s="18"/>
      <c r="AJ123" s="19" t="s">
        <v>26</v>
      </c>
      <c r="AK123" s="20" t="s">
        <v>39</v>
      </c>
      <c r="AL123" s="15">
        <f>VLOOKUP($D123,[1]!IDMPOS[#Data],6,0)</f>
        <v>42422000</v>
      </c>
      <c r="AM123" s="16">
        <v>42400000</v>
      </c>
      <c r="AN123" s="17">
        <f t="shared" si="17"/>
        <v>-22000</v>
      </c>
      <c r="AO123" s="18" t="s">
        <v>40</v>
      </c>
      <c r="AP123" s="18"/>
      <c r="AQ123" s="19" t="s">
        <v>38</v>
      </c>
      <c r="AR123" s="20" t="s">
        <v>39</v>
      </c>
      <c r="AS123" s="15">
        <f>VLOOKUP($D123,[1]!IDMPOS[#Data],7,0)</f>
        <v>29893500</v>
      </c>
      <c r="AT123" s="16">
        <v>29850000</v>
      </c>
      <c r="AU123" s="17">
        <f t="shared" si="18"/>
        <v>-43500</v>
      </c>
      <c r="AV123" s="18" t="s">
        <v>40</v>
      </c>
      <c r="AW123" s="18"/>
      <c r="AX123" s="19" t="s">
        <v>26</v>
      </c>
      <c r="AY123" s="20" t="s">
        <v>39</v>
      </c>
      <c r="AZ123" s="15">
        <f>VLOOKUP($D123,[1]!IDMPOS[#Data],8,0)</f>
        <v>11874650</v>
      </c>
      <c r="BA123" s="16">
        <v>11850000</v>
      </c>
      <c r="BB123" s="16">
        <v>11850000</v>
      </c>
      <c r="BC123" s="16">
        <f t="shared" si="20"/>
        <v>0</v>
      </c>
      <c r="BD123" s="17">
        <f t="shared" si="19"/>
        <v>-24650</v>
      </c>
      <c r="BE123" s="18" t="s">
        <v>40</v>
      </c>
      <c r="BF123" s="18"/>
      <c r="BG123" s="19" t="s">
        <v>38</v>
      </c>
      <c r="BH123" s="20" t="s">
        <v>39</v>
      </c>
    </row>
    <row r="124" spans="1:60" x14ac:dyDescent="0.3">
      <c r="B124" s="14">
        <v>90</v>
      </c>
      <c r="C124" s="14" t="s">
        <v>19</v>
      </c>
      <c r="D124" s="14" t="s">
        <v>452</v>
      </c>
      <c r="E124" s="14" t="s">
        <v>453</v>
      </c>
      <c r="F124" s="14" t="s">
        <v>22</v>
      </c>
      <c r="G124" s="14" t="s">
        <v>454</v>
      </c>
      <c r="H124" s="14"/>
      <c r="I124" s="14"/>
      <c r="J124" s="15">
        <f>VLOOKUP($D124,[1]!IDMPOS[#Data],2,0)</f>
        <v>28136000</v>
      </c>
      <c r="K124" s="16">
        <v>17800000</v>
      </c>
      <c r="L124" s="17">
        <f t="shared" si="13"/>
        <v>-10336000</v>
      </c>
      <c r="M124" s="18" t="s">
        <v>37</v>
      </c>
      <c r="N124" s="18">
        <v>10324000</v>
      </c>
      <c r="O124" s="19" t="s">
        <v>38</v>
      </c>
      <c r="P124" s="20" t="s">
        <v>39</v>
      </c>
      <c r="Q124" s="15">
        <f>VLOOKUP($D124,[1]!IDMPOS[#Data],3,0)</f>
        <v>38989075</v>
      </c>
      <c r="R124" s="16">
        <v>38950000</v>
      </c>
      <c r="S124" s="17">
        <f t="shared" si="14"/>
        <v>-39075</v>
      </c>
      <c r="T124" s="18" t="s">
        <v>40</v>
      </c>
      <c r="U124" s="18"/>
      <c r="V124" s="19" t="s">
        <v>38</v>
      </c>
      <c r="W124" s="20" t="s">
        <v>39</v>
      </c>
      <c r="X124" s="15">
        <f>VLOOKUP($D124,[1]!IDMPOS[#Data],4,0)</f>
        <v>22560200</v>
      </c>
      <c r="Y124" s="16">
        <v>22550000</v>
      </c>
      <c r="Z124" s="17">
        <f t="shared" si="15"/>
        <v>-10200</v>
      </c>
      <c r="AA124" s="18" t="s">
        <v>40</v>
      </c>
      <c r="AB124" s="18"/>
      <c r="AC124" s="19" t="s">
        <v>38</v>
      </c>
      <c r="AD124" s="20" t="s">
        <v>39</v>
      </c>
      <c r="AE124" s="15">
        <f>VLOOKUP($D124,[1]!IDMPOS[#Data],5,0)</f>
        <v>15573025</v>
      </c>
      <c r="AF124" s="16">
        <v>15550000</v>
      </c>
      <c r="AG124" s="17">
        <f t="shared" si="16"/>
        <v>-23025</v>
      </c>
      <c r="AH124" s="18" t="s">
        <v>40</v>
      </c>
      <c r="AI124" s="18"/>
      <c r="AJ124" s="19" t="s">
        <v>26</v>
      </c>
      <c r="AK124" s="20" t="s">
        <v>39</v>
      </c>
      <c r="AL124" s="15">
        <f>VLOOKUP($D124,[1]!IDMPOS[#Data],6,0)</f>
        <v>24616500</v>
      </c>
      <c r="AM124" s="16">
        <v>24600000</v>
      </c>
      <c r="AN124" s="17">
        <f t="shared" si="17"/>
        <v>-16500</v>
      </c>
      <c r="AO124" s="18" t="s">
        <v>40</v>
      </c>
      <c r="AP124" s="18"/>
      <c r="AQ124" s="19" t="s">
        <v>38</v>
      </c>
      <c r="AR124" s="20" t="s">
        <v>39</v>
      </c>
      <c r="AS124" s="15">
        <f>VLOOKUP($D124,[1]!IDMPOS[#Data],7,0)</f>
        <v>24422793</v>
      </c>
      <c r="AT124" s="16">
        <v>24400000</v>
      </c>
      <c r="AU124" s="17">
        <f t="shared" si="18"/>
        <v>-22793</v>
      </c>
      <c r="AV124" s="18" t="s">
        <v>40</v>
      </c>
      <c r="AW124" s="18"/>
      <c r="AX124" s="19" t="s">
        <v>26</v>
      </c>
      <c r="AY124" s="20" t="s">
        <v>39</v>
      </c>
      <c r="AZ124" s="15">
        <f>VLOOKUP($D124,[1]!IDMPOS[#Data],8,0)</f>
        <v>18424605</v>
      </c>
      <c r="BA124" s="16">
        <v>18400000</v>
      </c>
      <c r="BB124" s="16">
        <v>18400000</v>
      </c>
      <c r="BC124" s="16">
        <f t="shared" si="20"/>
        <v>0</v>
      </c>
      <c r="BD124" s="17">
        <f t="shared" si="19"/>
        <v>-24605</v>
      </c>
      <c r="BE124" s="18" t="s">
        <v>40</v>
      </c>
      <c r="BF124" s="18"/>
      <c r="BG124" s="19" t="s">
        <v>38</v>
      </c>
      <c r="BH124" s="20" t="s">
        <v>39</v>
      </c>
    </row>
    <row r="125" spans="1:60" x14ac:dyDescent="0.3">
      <c r="B125" s="14">
        <v>149</v>
      </c>
      <c r="C125" s="14" t="s">
        <v>19</v>
      </c>
      <c r="D125" s="14" t="s">
        <v>455</v>
      </c>
      <c r="E125" s="14" t="s">
        <v>456</v>
      </c>
      <c r="F125" s="14" t="s">
        <v>43</v>
      </c>
      <c r="G125" s="14" t="s">
        <v>457</v>
      </c>
      <c r="H125" s="14"/>
      <c r="I125" s="14"/>
      <c r="J125" s="15">
        <f>VLOOKUP($D125,[1]!IDMPOS[#Data],2,0)</f>
        <v>30297500</v>
      </c>
      <c r="K125" s="16">
        <v>30250000</v>
      </c>
      <c r="L125" s="17">
        <f t="shared" si="13"/>
        <v>-47500</v>
      </c>
      <c r="M125" s="18" t="s">
        <v>40</v>
      </c>
      <c r="N125" s="18"/>
      <c r="O125" s="19" t="s">
        <v>38</v>
      </c>
      <c r="P125" s="20" t="s">
        <v>39</v>
      </c>
      <c r="Q125" s="15">
        <f>VLOOKUP($D125,[1]!IDMPOS[#Data],3,0)</f>
        <v>30312875</v>
      </c>
      <c r="R125" s="16">
        <v>30300000</v>
      </c>
      <c r="S125" s="17">
        <f t="shared" si="14"/>
        <v>-12875</v>
      </c>
      <c r="T125" s="18" t="s">
        <v>40</v>
      </c>
      <c r="U125" s="18"/>
      <c r="V125" s="19" t="s">
        <v>38</v>
      </c>
      <c r="W125" s="20" t="s">
        <v>39</v>
      </c>
      <c r="X125" s="15">
        <f>VLOOKUP($D125,[1]!IDMPOS[#Data],4,0)</f>
        <v>26112000</v>
      </c>
      <c r="Y125" s="16">
        <v>26000000</v>
      </c>
      <c r="Z125" s="17">
        <f t="shared" si="15"/>
        <v>-112000</v>
      </c>
      <c r="AA125" s="18" t="s">
        <v>54</v>
      </c>
      <c r="AB125" s="18" t="s">
        <v>458</v>
      </c>
      <c r="AC125" s="19" t="s">
        <v>38</v>
      </c>
      <c r="AD125" s="20" t="s">
        <v>39</v>
      </c>
      <c r="AE125" s="15">
        <f>VLOOKUP($D125,[1]!IDMPOS[#Data],5,0)</f>
        <v>24602700</v>
      </c>
      <c r="AF125" s="16">
        <v>24600000</v>
      </c>
      <c r="AG125" s="17">
        <f t="shared" si="16"/>
        <v>-2700</v>
      </c>
      <c r="AH125" s="18" t="s">
        <v>40</v>
      </c>
      <c r="AI125" s="18"/>
      <c r="AJ125" s="19" t="s">
        <v>26</v>
      </c>
      <c r="AK125" s="20" t="s">
        <v>39</v>
      </c>
      <c r="AL125" s="15">
        <f>VLOOKUP($D125,[1]!IDMPOS[#Data],6,0)</f>
        <v>43614400</v>
      </c>
      <c r="AM125" s="16">
        <v>43600000</v>
      </c>
      <c r="AN125" s="17">
        <f t="shared" si="17"/>
        <v>-14400</v>
      </c>
      <c r="AO125" s="18" t="s">
        <v>40</v>
      </c>
      <c r="AP125" s="18"/>
      <c r="AQ125" s="19" t="s">
        <v>38</v>
      </c>
      <c r="AR125" s="20" t="s">
        <v>39</v>
      </c>
      <c r="AS125" s="15">
        <f>VLOOKUP($D125,[1]!IDMPOS[#Data],7,0)</f>
        <v>25927400</v>
      </c>
      <c r="AT125" s="16">
        <v>25900000</v>
      </c>
      <c r="AU125" s="17">
        <f t="shared" si="18"/>
        <v>-27400</v>
      </c>
      <c r="AV125" s="18" t="s">
        <v>40</v>
      </c>
      <c r="AW125" s="18"/>
      <c r="AX125" s="19" t="s">
        <v>26</v>
      </c>
      <c r="AY125" s="20" t="s">
        <v>39</v>
      </c>
      <c r="AZ125" s="15">
        <f>VLOOKUP($D125,[1]!IDMPOS[#Data],8,0)</f>
        <v>16624550</v>
      </c>
      <c r="BA125" s="16">
        <v>16600000</v>
      </c>
      <c r="BB125" s="16">
        <v>16600000</v>
      </c>
      <c r="BC125" s="16">
        <f t="shared" si="20"/>
        <v>0</v>
      </c>
      <c r="BD125" s="17">
        <f t="shared" si="19"/>
        <v>-24550</v>
      </c>
      <c r="BE125" s="18" t="s">
        <v>40</v>
      </c>
      <c r="BF125" s="18"/>
      <c r="BG125" s="19" t="s">
        <v>38</v>
      </c>
      <c r="BH125" s="20" t="s">
        <v>39</v>
      </c>
    </row>
    <row r="126" spans="1:60" x14ac:dyDescent="0.3">
      <c r="B126" s="14">
        <v>32</v>
      </c>
      <c r="C126" s="14" t="s">
        <v>19</v>
      </c>
      <c r="D126" s="14" t="s">
        <v>459</v>
      </c>
      <c r="E126" s="14" t="s">
        <v>460</v>
      </c>
      <c r="F126" s="14" t="s">
        <v>22</v>
      </c>
      <c r="G126" s="14" t="s">
        <v>461</v>
      </c>
      <c r="H126" s="14"/>
      <c r="I126" s="14"/>
      <c r="J126" s="15">
        <f>VLOOKUP($D126,[1]!IDMPOS[#Data],2,0)</f>
        <v>39313500</v>
      </c>
      <c r="K126" s="16">
        <v>27800000</v>
      </c>
      <c r="L126" s="17">
        <f t="shared" si="13"/>
        <v>-11513500</v>
      </c>
      <c r="M126" s="18" t="s">
        <v>37</v>
      </c>
      <c r="N126" s="18">
        <v>11576000</v>
      </c>
      <c r="O126" s="19" t="s">
        <v>38</v>
      </c>
      <c r="P126" s="20" t="s">
        <v>39</v>
      </c>
      <c r="Q126" s="15">
        <f>VLOOKUP($D126,[1]!IDMPOS[#Data],3,0)</f>
        <v>42375100</v>
      </c>
      <c r="R126" s="16">
        <v>42350000</v>
      </c>
      <c r="S126" s="17">
        <f t="shared" si="14"/>
        <v>-25100</v>
      </c>
      <c r="T126" s="18" t="s">
        <v>40</v>
      </c>
      <c r="U126" s="18"/>
      <c r="V126" s="19" t="s">
        <v>38</v>
      </c>
      <c r="W126" s="20" t="s">
        <v>39</v>
      </c>
      <c r="X126" s="15">
        <f>VLOOKUP($D126,[1]!IDMPOS[#Data],4,0)</f>
        <v>34421700</v>
      </c>
      <c r="Y126" s="16">
        <v>34400000</v>
      </c>
      <c r="Z126" s="17">
        <f t="shared" si="15"/>
        <v>-21700</v>
      </c>
      <c r="AA126" s="18" t="s">
        <v>40</v>
      </c>
      <c r="AB126" s="18"/>
      <c r="AC126" s="19" t="s">
        <v>38</v>
      </c>
      <c r="AD126" s="20" t="s">
        <v>39</v>
      </c>
      <c r="AE126" s="15">
        <f>VLOOKUP($D126,[1]!IDMPOS[#Data],5,0)</f>
        <v>18769700</v>
      </c>
      <c r="AF126" s="16">
        <v>18750000</v>
      </c>
      <c r="AG126" s="17">
        <f t="shared" si="16"/>
        <v>-19700</v>
      </c>
      <c r="AH126" s="18" t="s">
        <v>40</v>
      </c>
      <c r="AI126" s="18"/>
      <c r="AJ126" s="19" t="s">
        <v>26</v>
      </c>
      <c r="AK126" s="20" t="s">
        <v>39</v>
      </c>
      <c r="AL126" s="15">
        <f>VLOOKUP($D126,[1]!IDMPOS[#Data],6,0)</f>
        <v>32963200</v>
      </c>
      <c r="AM126" s="16">
        <v>32950000</v>
      </c>
      <c r="AN126" s="17">
        <f t="shared" si="17"/>
        <v>-13200</v>
      </c>
      <c r="AO126" s="18" t="s">
        <v>40</v>
      </c>
      <c r="AP126" s="18"/>
      <c r="AQ126" s="19" t="s">
        <v>38</v>
      </c>
      <c r="AR126" s="20" t="s">
        <v>39</v>
      </c>
      <c r="AS126" s="15">
        <f>VLOOKUP($D126,[1]!IDMPOS[#Data],7,0)</f>
        <v>29943100</v>
      </c>
      <c r="AT126" s="16">
        <v>29900000</v>
      </c>
      <c r="AU126" s="17">
        <f t="shared" si="18"/>
        <v>-43100</v>
      </c>
      <c r="AV126" s="18" t="s">
        <v>40</v>
      </c>
      <c r="AW126" s="18"/>
      <c r="AX126" s="19" t="s">
        <v>26</v>
      </c>
      <c r="AY126" s="20" t="s">
        <v>39</v>
      </c>
      <c r="AZ126" s="15">
        <f>VLOOKUP($D126,[1]!IDMPOS[#Data],8,0)</f>
        <v>30324200</v>
      </c>
      <c r="BA126" s="16">
        <v>30300000</v>
      </c>
      <c r="BB126" s="16">
        <v>30300000</v>
      </c>
      <c r="BC126" s="16">
        <f t="shared" si="20"/>
        <v>0</v>
      </c>
      <c r="BD126" s="17">
        <f t="shared" si="19"/>
        <v>-24200</v>
      </c>
      <c r="BE126" s="18" t="s">
        <v>40</v>
      </c>
      <c r="BF126" s="18"/>
      <c r="BG126" s="19" t="s">
        <v>38</v>
      </c>
      <c r="BH126" s="20" t="s">
        <v>39</v>
      </c>
    </row>
    <row r="127" spans="1:60" x14ac:dyDescent="0.3">
      <c r="B127" s="14">
        <v>110</v>
      </c>
      <c r="C127" s="14" t="s">
        <v>19</v>
      </c>
      <c r="D127" s="14" t="s">
        <v>462</v>
      </c>
      <c r="E127" s="14" t="s">
        <v>463</v>
      </c>
      <c r="F127" s="14" t="s">
        <v>22</v>
      </c>
      <c r="G127" s="14" t="s">
        <v>464</v>
      </c>
      <c r="H127" s="14"/>
      <c r="I127" s="14">
        <v>4373107185</v>
      </c>
      <c r="J127" s="15">
        <f>VLOOKUP($D127,[1]!IDMPOS[#Data],2,0)</f>
        <v>54996650</v>
      </c>
      <c r="K127" s="16">
        <v>45200000</v>
      </c>
      <c r="L127" s="17">
        <f t="shared" si="13"/>
        <v>-9796650</v>
      </c>
      <c r="M127" s="18" t="s">
        <v>37</v>
      </c>
      <c r="N127" s="18">
        <v>9770000</v>
      </c>
      <c r="O127" s="19" t="s">
        <v>38</v>
      </c>
      <c r="P127" s="20" t="s">
        <v>39</v>
      </c>
      <c r="Q127" s="15">
        <f>VLOOKUP($D127,[1]!IDMPOS[#Data],3,0)</f>
        <v>63691700</v>
      </c>
      <c r="R127" s="16">
        <v>63650000</v>
      </c>
      <c r="S127" s="17">
        <f t="shared" si="14"/>
        <v>-41700</v>
      </c>
      <c r="T127" s="18" t="s">
        <v>40</v>
      </c>
      <c r="U127" s="18"/>
      <c r="V127" s="19" t="s">
        <v>38</v>
      </c>
      <c r="W127" s="20" t="s">
        <v>39</v>
      </c>
      <c r="X127" s="15">
        <f>VLOOKUP($D127,[1]!IDMPOS[#Data],4,0)</f>
        <v>42975400</v>
      </c>
      <c r="Y127" s="16">
        <v>44300000</v>
      </c>
      <c r="Z127" s="17">
        <f t="shared" si="15"/>
        <v>1324600</v>
      </c>
      <c r="AA127" s="18"/>
      <c r="AB127" s="18" t="s">
        <v>465</v>
      </c>
      <c r="AC127" s="19" t="s">
        <v>38</v>
      </c>
      <c r="AD127" s="20" t="s">
        <v>39</v>
      </c>
      <c r="AE127" s="15">
        <f>VLOOKUP($D127,[1]!IDMPOS[#Data],5,0)</f>
        <v>57246800</v>
      </c>
      <c r="AF127" s="16">
        <v>57200000</v>
      </c>
      <c r="AG127" s="17">
        <f t="shared" si="16"/>
        <v>-46800</v>
      </c>
      <c r="AH127" s="18" t="s">
        <v>40</v>
      </c>
      <c r="AI127" s="18"/>
      <c r="AJ127" s="19" t="s">
        <v>26</v>
      </c>
      <c r="AK127" s="20" t="s">
        <v>39</v>
      </c>
      <c r="AL127" s="15">
        <f>VLOOKUP($D127,[1]!IDMPOS[#Data],6,0)</f>
        <v>67364900</v>
      </c>
      <c r="AM127" s="16">
        <v>67350000</v>
      </c>
      <c r="AN127" s="17">
        <f t="shared" si="17"/>
        <v>-14900</v>
      </c>
      <c r="AO127" s="18" t="s">
        <v>40</v>
      </c>
      <c r="AP127" s="18"/>
      <c r="AQ127" s="19" t="s">
        <v>38</v>
      </c>
      <c r="AR127" s="20" t="s">
        <v>39</v>
      </c>
      <c r="AS127" s="15">
        <f>VLOOKUP($D127,[1]!IDMPOS[#Data],7,0)</f>
        <v>40892500</v>
      </c>
      <c r="AT127" s="16">
        <v>40850000</v>
      </c>
      <c r="AU127" s="17">
        <f t="shared" si="18"/>
        <v>-42500</v>
      </c>
      <c r="AV127" s="18" t="s">
        <v>40</v>
      </c>
      <c r="AW127" s="18"/>
      <c r="AX127" s="19" t="s">
        <v>26</v>
      </c>
      <c r="AY127" s="20" t="s">
        <v>39</v>
      </c>
      <c r="AZ127" s="15">
        <f>VLOOKUP($D127,[1]!IDMPOS[#Data],8,0)</f>
        <v>42173200</v>
      </c>
      <c r="BA127" s="16">
        <v>42150000</v>
      </c>
      <c r="BB127" s="16">
        <v>42150000</v>
      </c>
      <c r="BC127" s="16">
        <f t="shared" si="20"/>
        <v>0</v>
      </c>
      <c r="BD127" s="17">
        <f t="shared" si="19"/>
        <v>-23200</v>
      </c>
      <c r="BE127" s="18" t="s">
        <v>40</v>
      </c>
      <c r="BF127" s="18"/>
      <c r="BG127" s="19" t="s">
        <v>38</v>
      </c>
      <c r="BH127" s="20" t="s">
        <v>39</v>
      </c>
    </row>
    <row r="128" spans="1:60" x14ac:dyDescent="0.3">
      <c r="B128" s="14">
        <v>113</v>
      </c>
      <c r="C128" s="14" t="s">
        <v>19</v>
      </c>
      <c r="D128" s="14" t="s">
        <v>466</v>
      </c>
      <c r="E128" s="14" t="s">
        <v>467</v>
      </c>
      <c r="F128" s="14" t="s">
        <v>22</v>
      </c>
      <c r="G128" s="14" t="s">
        <v>468</v>
      </c>
      <c r="H128" s="14"/>
      <c r="I128" s="14"/>
      <c r="J128" s="15">
        <f>VLOOKUP($D128,[1]!IDMPOS[#Data],2,0)</f>
        <v>30425028</v>
      </c>
      <c r="K128" s="16">
        <v>29650000</v>
      </c>
      <c r="L128" s="17">
        <f t="shared" si="13"/>
        <v>-775028</v>
      </c>
      <c r="M128" s="18" t="s">
        <v>37</v>
      </c>
      <c r="N128" s="18">
        <v>739000</v>
      </c>
      <c r="O128" s="19" t="s">
        <v>38</v>
      </c>
      <c r="P128" s="20" t="s">
        <v>39</v>
      </c>
      <c r="Q128" s="15">
        <f>VLOOKUP($D128,[1]!IDMPOS[#Data],3,0)</f>
        <v>17307300</v>
      </c>
      <c r="R128" s="16">
        <v>17300000</v>
      </c>
      <c r="S128" s="17">
        <f t="shared" si="14"/>
        <v>-7300</v>
      </c>
      <c r="T128" s="18" t="s">
        <v>40</v>
      </c>
      <c r="U128" s="18"/>
      <c r="V128" s="19" t="s">
        <v>38</v>
      </c>
      <c r="W128" s="20" t="s">
        <v>39</v>
      </c>
      <c r="X128" s="15">
        <f>VLOOKUP($D128,[1]!IDMPOS[#Data],4,0)</f>
        <v>21727000</v>
      </c>
      <c r="Y128" s="16">
        <v>21700000</v>
      </c>
      <c r="Z128" s="17">
        <f t="shared" si="15"/>
        <v>-27000</v>
      </c>
      <c r="AA128" s="18" t="s">
        <v>40</v>
      </c>
      <c r="AB128" s="18"/>
      <c r="AC128" s="19" t="s">
        <v>38</v>
      </c>
      <c r="AD128" s="20" t="s">
        <v>39</v>
      </c>
      <c r="AE128" s="15">
        <f>VLOOKUP($D128,[1]!IDMPOS[#Data],5,0)</f>
        <v>15982800</v>
      </c>
      <c r="AF128" s="16">
        <v>15950000</v>
      </c>
      <c r="AG128" s="17">
        <f t="shared" si="16"/>
        <v>-32800</v>
      </c>
      <c r="AH128" s="18" t="s">
        <v>40</v>
      </c>
      <c r="AI128" s="18"/>
      <c r="AJ128" s="19" t="s">
        <v>26</v>
      </c>
      <c r="AK128" s="20" t="s">
        <v>39</v>
      </c>
      <c r="AL128" s="15">
        <f>VLOOKUP($D128,[1]!IDMPOS[#Data],6,0)</f>
        <v>44066300</v>
      </c>
      <c r="AM128" s="16">
        <v>44050000</v>
      </c>
      <c r="AN128" s="17">
        <f t="shared" si="17"/>
        <v>-16300</v>
      </c>
      <c r="AO128" s="18" t="s">
        <v>40</v>
      </c>
      <c r="AP128" s="18"/>
      <c r="AQ128" s="19" t="s">
        <v>38</v>
      </c>
      <c r="AR128" s="20" t="s">
        <v>39</v>
      </c>
      <c r="AS128" s="15">
        <f>VLOOKUP($D128,[1]!IDMPOS[#Data],7,0)</f>
        <v>25078900</v>
      </c>
      <c r="AT128" s="16">
        <v>25050000</v>
      </c>
      <c r="AU128" s="17">
        <f t="shared" si="18"/>
        <v>-28900</v>
      </c>
      <c r="AV128" s="18" t="s">
        <v>40</v>
      </c>
      <c r="AW128" s="18"/>
      <c r="AX128" s="19" t="s">
        <v>26</v>
      </c>
      <c r="AY128" s="20" t="s">
        <v>39</v>
      </c>
      <c r="AZ128" s="15">
        <f>VLOOKUP($D128,[1]!IDMPOS[#Data],8,0)</f>
        <v>23423100</v>
      </c>
      <c r="BA128" s="16">
        <v>23400000</v>
      </c>
      <c r="BB128" s="16">
        <v>23400000</v>
      </c>
      <c r="BC128" s="16">
        <f t="shared" si="20"/>
        <v>0</v>
      </c>
      <c r="BD128" s="17">
        <f t="shared" si="19"/>
        <v>-23100</v>
      </c>
      <c r="BE128" s="18" t="s">
        <v>40</v>
      </c>
      <c r="BF128" s="18"/>
      <c r="BG128" s="19" t="s">
        <v>38</v>
      </c>
      <c r="BH128" s="20" t="s">
        <v>39</v>
      </c>
    </row>
    <row r="129" spans="1:60" x14ac:dyDescent="0.3">
      <c r="B129" s="14">
        <v>31</v>
      </c>
      <c r="C129" s="14" t="s">
        <v>19</v>
      </c>
      <c r="D129" s="14" t="s">
        <v>469</v>
      </c>
      <c r="E129" s="14" t="s">
        <v>470</v>
      </c>
      <c r="F129" s="14" t="s">
        <v>22</v>
      </c>
      <c r="G129" s="14" t="s">
        <v>471</v>
      </c>
      <c r="H129" s="14"/>
      <c r="I129" s="14"/>
      <c r="J129" s="15">
        <f>VLOOKUP($D129,[1]!IDMPOS[#Data],2,0)</f>
        <v>40573927</v>
      </c>
      <c r="K129" s="16">
        <v>28700000</v>
      </c>
      <c r="L129" s="17">
        <f t="shared" si="13"/>
        <v>-11873927</v>
      </c>
      <c r="M129" s="18" t="s">
        <v>37</v>
      </c>
      <c r="N129" s="18">
        <v>11832000</v>
      </c>
      <c r="O129" s="19" t="s">
        <v>38</v>
      </c>
      <c r="P129" s="20" t="s">
        <v>39</v>
      </c>
      <c r="Q129" s="15">
        <f>VLOOKUP($D129,[1]!IDMPOS[#Data],3,0)</f>
        <v>32678920</v>
      </c>
      <c r="R129" s="16">
        <v>32650000</v>
      </c>
      <c r="S129" s="17">
        <f t="shared" si="14"/>
        <v>-28920</v>
      </c>
      <c r="T129" s="18" t="s">
        <v>40</v>
      </c>
      <c r="U129" s="18"/>
      <c r="V129" s="19" t="s">
        <v>38</v>
      </c>
      <c r="W129" s="20" t="s">
        <v>39</v>
      </c>
      <c r="X129" s="15">
        <f>VLOOKUP($D129,[1]!IDMPOS[#Data],4,0)</f>
        <v>25666100</v>
      </c>
      <c r="Y129" s="16">
        <v>25650000</v>
      </c>
      <c r="Z129" s="17">
        <f t="shared" si="15"/>
        <v>-16100</v>
      </c>
      <c r="AA129" s="18" t="s">
        <v>40</v>
      </c>
      <c r="AB129" s="18"/>
      <c r="AC129" s="19" t="s">
        <v>38</v>
      </c>
      <c r="AD129" s="20" t="s">
        <v>39</v>
      </c>
      <c r="AE129" s="15">
        <f>VLOOKUP($D129,[1]!IDMPOS[#Data],5,0)</f>
        <v>35636237</v>
      </c>
      <c r="AF129" s="16">
        <v>35600000</v>
      </c>
      <c r="AG129" s="17">
        <f t="shared" si="16"/>
        <v>-36237</v>
      </c>
      <c r="AH129" s="18" t="s">
        <v>40</v>
      </c>
      <c r="AI129" s="18"/>
      <c r="AJ129" s="19" t="s">
        <v>26</v>
      </c>
      <c r="AK129" s="20" t="s">
        <v>39</v>
      </c>
      <c r="AL129" s="15">
        <f>VLOOKUP($D129,[1]!IDMPOS[#Data],6,0)</f>
        <v>37197000</v>
      </c>
      <c r="AM129" s="16">
        <v>37600000</v>
      </c>
      <c r="AN129" s="17">
        <f t="shared" si="17"/>
        <v>403000</v>
      </c>
      <c r="AO129" s="18" t="s">
        <v>67</v>
      </c>
      <c r="AP129" s="18" t="s">
        <v>472</v>
      </c>
      <c r="AQ129" s="19" t="s">
        <v>38</v>
      </c>
      <c r="AR129" s="20" t="s">
        <v>39</v>
      </c>
      <c r="AS129" s="15">
        <f>VLOOKUP($D129,[1]!IDMPOS[#Data],7,0)</f>
        <v>24367806</v>
      </c>
      <c r="AT129" s="16">
        <v>24350000</v>
      </c>
      <c r="AU129" s="17">
        <f t="shared" si="18"/>
        <v>-17806</v>
      </c>
      <c r="AV129" s="18" t="s">
        <v>40</v>
      </c>
      <c r="AW129" s="18"/>
      <c r="AX129" s="19" t="s">
        <v>26</v>
      </c>
      <c r="AY129" s="20" t="s">
        <v>39</v>
      </c>
      <c r="AZ129" s="15">
        <f>VLOOKUP($D129,[1]!IDMPOS[#Data],8,0)</f>
        <v>26972823</v>
      </c>
      <c r="BA129" s="16">
        <v>26950000</v>
      </c>
      <c r="BB129" s="16">
        <v>26950000</v>
      </c>
      <c r="BC129" s="16">
        <f t="shared" si="20"/>
        <v>0</v>
      </c>
      <c r="BD129" s="17">
        <f t="shared" si="19"/>
        <v>-22823</v>
      </c>
      <c r="BE129" s="18" t="s">
        <v>40</v>
      </c>
      <c r="BF129" s="18"/>
      <c r="BG129" s="19" t="s">
        <v>38</v>
      </c>
      <c r="BH129" s="20" t="s">
        <v>39</v>
      </c>
    </row>
    <row r="130" spans="1:60" x14ac:dyDescent="0.3">
      <c r="A130" s="22"/>
      <c r="B130" s="14">
        <v>20</v>
      </c>
      <c r="C130" s="14" t="s">
        <v>19</v>
      </c>
      <c r="D130" s="14" t="s">
        <v>473</v>
      </c>
      <c r="E130" s="14" t="s">
        <v>474</v>
      </c>
      <c r="F130" s="14" t="s">
        <v>22</v>
      </c>
      <c r="G130" s="21" t="s">
        <v>475</v>
      </c>
      <c r="H130" s="14"/>
      <c r="I130" s="14">
        <v>4373107908</v>
      </c>
      <c r="J130" s="15">
        <f>VLOOKUP($D130,[1]!IDMPOS[#Data],2,0)</f>
        <v>39961500</v>
      </c>
      <c r="K130" s="16">
        <v>31100000</v>
      </c>
      <c r="L130" s="17">
        <f t="shared" si="13"/>
        <v>-8861500</v>
      </c>
      <c r="M130" s="18" t="s">
        <v>37</v>
      </c>
      <c r="N130" s="18">
        <v>8837500</v>
      </c>
      <c r="O130" s="19" t="s">
        <v>38</v>
      </c>
      <c r="P130" s="20" t="s">
        <v>39</v>
      </c>
      <c r="Q130" s="15">
        <f>VLOOKUP($D130,[1]!IDMPOS[#Data],3,0)</f>
        <v>43835509</v>
      </c>
      <c r="R130" s="16">
        <v>43800000</v>
      </c>
      <c r="S130" s="17">
        <f t="shared" si="14"/>
        <v>-35509</v>
      </c>
      <c r="T130" s="18" t="s">
        <v>40</v>
      </c>
      <c r="U130" s="18"/>
      <c r="V130" s="19" t="s">
        <v>38</v>
      </c>
      <c r="W130" s="20" t="s">
        <v>39</v>
      </c>
      <c r="X130" s="15">
        <f>VLOOKUP($D130,[1]!IDMPOS[#Data],4,0)</f>
        <v>46395700</v>
      </c>
      <c r="Y130" s="16">
        <v>46350000</v>
      </c>
      <c r="Z130" s="17">
        <f t="shared" si="15"/>
        <v>-45700</v>
      </c>
      <c r="AA130" s="18" t="s">
        <v>40</v>
      </c>
      <c r="AB130" s="18"/>
      <c r="AC130" s="19" t="s">
        <v>38</v>
      </c>
      <c r="AD130" s="20" t="s">
        <v>39</v>
      </c>
      <c r="AE130" s="15">
        <f>VLOOKUP($D130,[1]!IDMPOS[#Data],5,0)</f>
        <v>37548200</v>
      </c>
      <c r="AF130" s="16">
        <v>37500000</v>
      </c>
      <c r="AG130" s="17">
        <f t="shared" si="16"/>
        <v>-48200</v>
      </c>
      <c r="AH130" s="18" t="s">
        <v>40</v>
      </c>
      <c r="AI130" s="18"/>
      <c r="AJ130" s="19" t="s">
        <v>26</v>
      </c>
      <c r="AK130" s="20" t="s">
        <v>39</v>
      </c>
      <c r="AL130" s="15">
        <f>VLOOKUP($D130,[1]!IDMPOS[#Data],6,0)</f>
        <v>54019557</v>
      </c>
      <c r="AM130" s="16">
        <v>54000000</v>
      </c>
      <c r="AN130" s="17">
        <f t="shared" si="17"/>
        <v>-19557</v>
      </c>
      <c r="AO130" s="18" t="s">
        <v>40</v>
      </c>
      <c r="AP130" s="18"/>
      <c r="AQ130" s="19" t="s">
        <v>38</v>
      </c>
      <c r="AR130" s="20" t="s">
        <v>39</v>
      </c>
      <c r="AS130" s="15">
        <f>VLOOKUP($D130,[1]!IDMPOS[#Data],7,0)</f>
        <v>41883600</v>
      </c>
      <c r="AT130" s="16">
        <v>41400000</v>
      </c>
      <c r="AU130" s="17">
        <f t="shared" si="18"/>
        <v>-483600</v>
      </c>
      <c r="AV130" s="18" t="s">
        <v>54</v>
      </c>
      <c r="AW130" s="18" t="s">
        <v>58</v>
      </c>
      <c r="AX130" s="19" t="s">
        <v>26</v>
      </c>
      <c r="AY130" s="20" t="s">
        <v>39</v>
      </c>
      <c r="AZ130" s="15">
        <f>VLOOKUP($D130,[1]!IDMPOS[#Data],8,0)</f>
        <v>22872600</v>
      </c>
      <c r="BA130" s="16">
        <v>22850000</v>
      </c>
      <c r="BB130" s="16">
        <v>22850000</v>
      </c>
      <c r="BC130" s="16">
        <f t="shared" si="20"/>
        <v>0</v>
      </c>
      <c r="BD130" s="17">
        <f t="shared" si="19"/>
        <v>-22600</v>
      </c>
      <c r="BE130" s="18" t="s">
        <v>40</v>
      </c>
      <c r="BF130" s="18"/>
      <c r="BG130" s="19" t="s">
        <v>38</v>
      </c>
      <c r="BH130" s="20" t="s">
        <v>39</v>
      </c>
    </row>
    <row r="131" spans="1:60" x14ac:dyDescent="0.3">
      <c r="B131" s="14">
        <v>120</v>
      </c>
      <c r="C131" s="14" t="s">
        <v>19</v>
      </c>
      <c r="D131" s="14" t="s">
        <v>476</v>
      </c>
      <c r="E131" s="14" t="s">
        <v>477</v>
      </c>
      <c r="F131" s="14" t="s">
        <v>22</v>
      </c>
      <c r="G131" s="21" t="s">
        <v>478</v>
      </c>
      <c r="H131" s="14"/>
      <c r="I131" s="14">
        <v>4372739821</v>
      </c>
      <c r="J131" s="15">
        <f>VLOOKUP($D131,[1]!IDMPOS[#Data],2,0)</f>
        <v>21179000</v>
      </c>
      <c r="K131" s="16">
        <v>21150000</v>
      </c>
      <c r="L131" s="17">
        <f t="shared" si="13"/>
        <v>-29000</v>
      </c>
      <c r="M131" s="18" t="s">
        <v>40</v>
      </c>
      <c r="N131" s="18"/>
      <c r="O131" s="19" t="s">
        <v>38</v>
      </c>
      <c r="P131" s="20" t="s">
        <v>39</v>
      </c>
      <c r="Q131" s="15">
        <f>VLOOKUP($D131,[1]!IDMPOS[#Data],3,0)</f>
        <v>23863250</v>
      </c>
      <c r="R131" s="16">
        <v>22750000</v>
      </c>
      <c r="S131" s="17">
        <f t="shared" si="14"/>
        <v>-1113250</v>
      </c>
      <c r="T131" s="18" t="s">
        <v>56</v>
      </c>
      <c r="U131" s="18">
        <v>1090300</v>
      </c>
      <c r="V131" s="19" t="s">
        <v>38</v>
      </c>
      <c r="W131" s="20" t="s">
        <v>39</v>
      </c>
      <c r="X131" s="15">
        <f>VLOOKUP($D131,[1]!IDMPOS[#Data],4,0)</f>
        <v>15641450</v>
      </c>
      <c r="Y131" s="16">
        <v>15600000</v>
      </c>
      <c r="Z131" s="17">
        <f t="shared" si="15"/>
        <v>-41450</v>
      </c>
      <c r="AA131" s="18" t="s">
        <v>40</v>
      </c>
      <c r="AB131" s="18"/>
      <c r="AC131" s="19" t="s">
        <v>38</v>
      </c>
      <c r="AD131" s="20" t="s">
        <v>39</v>
      </c>
      <c r="AE131" s="15">
        <f>VLOOKUP($D131,[1]!IDMPOS[#Data],5,0)</f>
        <v>20070800</v>
      </c>
      <c r="AF131" s="16">
        <v>20050000</v>
      </c>
      <c r="AG131" s="17">
        <f t="shared" si="16"/>
        <v>-20800</v>
      </c>
      <c r="AH131" s="18" t="s">
        <v>40</v>
      </c>
      <c r="AI131" s="18"/>
      <c r="AJ131" s="19" t="s">
        <v>26</v>
      </c>
      <c r="AK131" s="20" t="s">
        <v>39</v>
      </c>
      <c r="AL131" s="15">
        <f>VLOOKUP($D131,[1]!IDMPOS[#Data],6,0)</f>
        <v>34549500</v>
      </c>
      <c r="AM131" s="16">
        <v>34500000</v>
      </c>
      <c r="AN131" s="17">
        <f t="shared" si="17"/>
        <v>-49500</v>
      </c>
      <c r="AO131" s="18" t="s">
        <v>40</v>
      </c>
      <c r="AP131" s="18"/>
      <c r="AQ131" s="19" t="s">
        <v>38</v>
      </c>
      <c r="AR131" s="20" t="s">
        <v>39</v>
      </c>
      <c r="AS131" s="15">
        <f>VLOOKUP($D131,[1]!IDMPOS[#Data],7,0)</f>
        <v>24699375</v>
      </c>
      <c r="AT131" s="16">
        <v>24650000</v>
      </c>
      <c r="AU131" s="17">
        <f t="shared" si="18"/>
        <v>-49375</v>
      </c>
      <c r="AV131" s="18" t="s">
        <v>40</v>
      </c>
      <c r="AW131" s="18"/>
      <c r="AX131" s="19" t="s">
        <v>26</v>
      </c>
      <c r="AY131" s="20" t="s">
        <v>39</v>
      </c>
      <c r="AZ131" s="15">
        <f>VLOOKUP($D131,[1]!IDMPOS[#Data],8,0)</f>
        <v>18022500</v>
      </c>
      <c r="BA131" s="16">
        <v>18000000</v>
      </c>
      <c r="BB131" s="16">
        <v>18000000</v>
      </c>
      <c r="BC131" s="16">
        <f t="shared" si="20"/>
        <v>0</v>
      </c>
      <c r="BD131" s="17">
        <f t="shared" si="19"/>
        <v>-22500</v>
      </c>
      <c r="BE131" s="18" t="s">
        <v>40</v>
      </c>
      <c r="BF131" s="18"/>
      <c r="BG131" s="19" t="s">
        <v>38</v>
      </c>
      <c r="BH131" s="20" t="s">
        <v>39</v>
      </c>
    </row>
    <row r="132" spans="1:60" x14ac:dyDescent="0.3">
      <c r="B132" s="14"/>
      <c r="C132" s="14" t="s">
        <v>19</v>
      </c>
      <c r="D132" s="14" t="s">
        <v>479</v>
      </c>
      <c r="E132" s="14" t="s">
        <v>480</v>
      </c>
      <c r="F132" s="14" t="s">
        <v>22</v>
      </c>
      <c r="G132" s="14" t="s">
        <v>481</v>
      </c>
      <c r="H132" s="14"/>
      <c r="I132" s="14"/>
      <c r="J132" s="15">
        <f>VLOOKUP($D132,[1]!IDMPOS[#Data],2,0)</f>
        <v>35509975</v>
      </c>
      <c r="K132" s="16">
        <v>25250000</v>
      </c>
      <c r="L132" s="17">
        <f t="shared" si="13"/>
        <v>-10259975</v>
      </c>
      <c r="M132" s="18" t="s">
        <v>37</v>
      </c>
      <c r="N132" s="18">
        <v>10256000</v>
      </c>
      <c r="O132" s="19" t="s">
        <v>38</v>
      </c>
      <c r="P132" s="20" t="s">
        <v>39</v>
      </c>
      <c r="Q132" s="15">
        <f>VLOOKUP($D132,[1]!IDMPOS[#Data],3,0)</f>
        <v>63316687</v>
      </c>
      <c r="R132" s="16">
        <v>63300000</v>
      </c>
      <c r="S132" s="17">
        <f t="shared" si="14"/>
        <v>-16687</v>
      </c>
      <c r="T132" s="18" t="s">
        <v>40</v>
      </c>
      <c r="U132" s="18"/>
      <c r="V132" s="19" t="s">
        <v>38</v>
      </c>
      <c r="W132" s="20" t="s">
        <v>39</v>
      </c>
      <c r="X132" s="15">
        <f>VLOOKUP($D132,[1]!IDMPOS[#Data],4,0)</f>
        <v>26783393</v>
      </c>
      <c r="Y132" s="16">
        <v>26750000</v>
      </c>
      <c r="Z132" s="17">
        <f t="shared" si="15"/>
        <v>-33393</v>
      </c>
      <c r="AA132" s="18" t="s">
        <v>40</v>
      </c>
      <c r="AB132" s="18"/>
      <c r="AC132" s="19" t="s">
        <v>38</v>
      </c>
      <c r="AD132" s="20" t="s">
        <v>39</v>
      </c>
      <c r="AE132" s="15">
        <f>VLOOKUP($D132,[1]!IDMPOS[#Data],5,0)</f>
        <v>40619239</v>
      </c>
      <c r="AF132" s="16">
        <v>40600000</v>
      </c>
      <c r="AG132" s="17">
        <f t="shared" si="16"/>
        <v>-19239</v>
      </c>
      <c r="AH132" s="18" t="s">
        <v>40</v>
      </c>
      <c r="AI132" s="18"/>
      <c r="AJ132" s="19" t="s">
        <v>26</v>
      </c>
      <c r="AK132" s="20" t="s">
        <v>39</v>
      </c>
      <c r="AL132" s="15">
        <f>VLOOKUP($D132,[1]!IDMPOS[#Data],6,0)</f>
        <v>43618182</v>
      </c>
      <c r="AM132" s="16">
        <v>43600000</v>
      </c>
      <c r="AN132" s="17">
        <f t="shared" si="17"/>
        <v>-18182</v>
      </c>
      <c r="AO132" s="18" t="s">
        <v>40</v>
      </c>
      <c r="AP132" s="18"/>
      <c r="AQ132" s="19" t="s">
        <v>38</v>
      </c>
      <c r="AR132" s="20" t="s">
        <v>39</v>
      </c>
      <c r="AS132" s="15">
        <f>VLOOKUP($D132,[1]!IDMPOS[#Data],7,0)</f>
        <v>39118500</v>
      </c>
      <c r="AT132" s="16">
        <v>39100000</v>
      </c>
      <c r="AU132" s="17">
        <f t="shared" si="18"/>
        <v>-18500</v>
      </c>
      <c r="AV132" s="18" t="s">
        <v>40</v>
      </c>
      <c r="AW132" s="18"/>
      <c r="AX132" s="19" t="s">
        <v>26</v>
      </c>
      <c r="AY132" s="20" t="s">
        <v>39</v>
      </c>
      <c r="AZ132" s="15">
        <f>VLOOKUP($D132,[1]!IDMPOS[#Data],8,0)</f>
        <v>23671600</v>
      </c>
      <c r="BA132" s="16">
        <v>23650000</v>
      </c>
      <c r="BB132" s="16">
        <v>23650000</v>
      </c>
      <c r="BC132" s="16">
        <f t="shared" si="20"/>
        <v>0</v>
      </c>
      <c r="BD132" s="17">
        <f t="shared" si="19"/>
        <v>-21600</v>
      </c>
      <c r="BE132" s="18" t="s">
        <v>40</v>
      </c>
      <c r="BF132" s="18"/>
      <c r="BG132" s="19" t="s">
        <v>38</v>
      </c>
      <c r="BH132" s="20" t="s">
        <v>39</v>
      </c>
    </row>
    <row r="133" spans="1:60" x14ac:dyDescent="0.3">
      <c r="B133" s="14">
        <v>135</v>
      </c>
      <c r="C133" s="14" t="s">
        <v>19</v>
      </c>
      <c r="D133" s="14" t="s">
        <v>482</v>
      </c>
      <c r="E133" s="14" t="s">
        <v>483</v>
      </c>
      <c r="F133" s="14" t="s">
        <v>43</v>
      </c>
      <c r="G133" s="14" t="s">
        <v>484</v>
      </c>
      <c r="H133" s="14"/>
      <c r="I133" s="14"/>
      <c r="J133" s="15">
        <f>VLOOKUP($D133,[1]!IDMPOS[#Data],2,0)</f>
        <v>20092000</v>
      </c>
      <c r="K133" s="16">
        <v>14750000</v>
      </c>
      <c r="L133" s="17">
        <f t="shared" si="13"/>
        <v>-5342000</v>
      </c>
      <c r="M133" s="18" t="s">
        <v>37</v>
      </c>
      <c r="N133" s="18">
        <v>5314419</v>
      </c>
      <c r="O133" s="19" t="s">
        <v>38</v>
      </c>
      <c r="P133" s="20" t="s">
        <v>39</v>
      </c>
      <c r="Q133" s="15">
        <f>VLOOKUP($D133,[1]!IDMPOS[#Data],3,0)</f>
        <v>28272000</v>
      </c>
      <c r="R133" s="16">
        <v>28050000</v>
      </c>
      <c r="S133" s="17">
        <f t="shared" si="14"/>
        <v>-222000</v>
      </c>
      <c r="T133" s="18" t="s">
        <v>54</v>
      </c>
      <c r="U133" s="18" t="s">
        <v>485</v>
      </c>
      <c r="V133" s="19" t="s">
        <v>38</v>
      </c>
      <c r="W133" s="20" t="s">
        <v>39</v>
      </c>
      <c r="X133" s="15">
        <f>VLOOKUP($D133,[1]!IDMPOS[#Data],4,0)</f>
        <v>22065000</v>
      </c>
      <c r="Y133" s="16">
        <v>22050000</v>
      </c>
      <c r="Z133" s="17">
        <f t="shared" si="15"/>
        <v>-15000</v>
      </c>
      <c r="AA133" s="18" t="s">
        <v>40</v>
      </c>
      <c r="AB133" s="18"/>
      <c r="AC133" s="19" t="s">
        <v>38</v>
      </c>
      <c r="AD133" s="20" t="s">
        <v>39</v>
      </c>
      <c r="AE133" s="15">
        <f>VLOOKUP($D133,[1]!IDMPOS[#Data],5,0)</f>
        <v>24728000</v>
      </c>
      <c r="AF133" s="16">
        <v>24728000</v>
      </c>
      <c r="AG133" s="17">
        <f t="shared" si="16"/>
        <v>0</v>
      </c>
      <c r="AH133" s="18"/>
      <c r="AI133" s="18" t="s">
        <v>28</v>
      </c>
      <c r="AJ133" s="19" t="s">
        <v>26</v>
      </c>
      <c r="AK133" s="20" t="s">
        <v>27</v>
      </c>
      <c r="AL133" s="15">
        <f>VLOOKUP($D133,[1]!IDMPOS[#Data],6,0)</f>
        <v>31566000</v>
      </c>
      <c r="AM133" s="16">
        <v>31550000</v>
      </c>
      <c r="AN133" s="17">
        <f t="shared" si="17"/>
        <v>-16000</v>
      </c>
      <c r="AO133" s="18" t="s">
        <v>40</v>
      </c>
      <c r="AP133" s="18"/>
      <c r="AQ133" s="19" t="s">
        <v>38</v>
      </c>
      <c r="AR133" s="20" t="s">
        <v>39</v>
      </c>
      <c r="AS133" s="15">
        <f>VLOOKUP($D133,[1]!IDMPOS[#Data],7,0)</f>
        <v>24384000</v>
      </c>
      <c r="AT133" s="16">
        <v>24350000</v>
      </c>
      <c r="AU133" s="17">
        <f t="shared" si="18"/>
        <v>-34000</v>
      </c>
      <c r="AV133" s="18" t="s">
        <v>40</v>
      </c>
      <c r="AW133" s="18"/>
      <c r="AX133" s="19" t="s">
        <v>26</v>
      </c>
      <c r="AY133" s="20" t="s">
        <v>39</v>
      </c>
      <c r="AZ133" s="15">
        <f>VLOOKUP($D133,[1]!IDMPOS[#Data],8,0)</f>
        <v>12721500</v>
      </c>
      <c r="BA133" s="16">
        <v>12700000</v>
      </c>
      <c r="BB133" s="16">
        <v>12700000</v>
      </c>
      <c r="BC133" s="16">
        <f t="shared" si="20"/>
        <v>0</v>
      </c>
      <c r="BD133" s="17">
        <f t="shared" si="19"/>
        <v>-21500</v>
      </c>
      <c r="BE133" s="18" t="s">
        <v>40</v>
      </c>
      <c r="BF133" s="18"/>
      <c r="BG133" s="19" t="s">
        <v>38</v>
      </c>
      <c r="BH133" s="20" t="s">
        <v>39</v>
      </c>
    </row>
    <row r="134" spans="1:60" x14ac:dyDescent="0.3">
      <c r="B134" s="14"/>
      <c r="C134" s="14" t="s">
        <v>19</v>
      </c>
      <c r="D134" s="14" t="s">
        <v>486</v>
      </c>
      <c r="E134" s="14" t="s">
        <v>487</v>
      </c>
      <c r="F134" s="14" t="s">
        <v>144</v>
      </c>
      <c r="G134" s="14" t="s">
        <v>488</v>
      </c>
      <c r="H134" s="14"/>
      <c r="I134" s="14"/>
      <c r="J134" s="15">
        <f>VLOOKUP($D134,[1]!IDMPOS[#Data],2,0)</f>
        <v>40386800</v>
      </c>
      <c r="K134" s="16">
        <v>33600000</v>
      </c>
      <c r="L134" s="17">
        <f t="shared" si="13"/>
        <v>-6786800</v>
      </c>
      <c r="M134" s="18" t="s">
        <v>37</v>
      </c>
      <c r="N134" s="18">
        <v>6784500</v>
      </c>
      <c r="O134" s="19" t="s">
        <v>38</v>
      </c>
      <c r="P134" s="20" t="s">
        <v>39</v>
      </c>
      <c r="Q134" s="15">
        <f>VLOOKUP($D134,[1]!IDMPOS[#Data],3,0)</f>
        <v>46715050</v>
      </c>
      <c r="R134" s="16">
        <v>46700000</v>
      </c>
      <c r="S134" s="17">
        <f t="shared" si="14"/>
        <v>-15050</v>
      </c>
      <c r="T134" s="18" t="s">
        <v>40</v>
      </c>
      <c r="U134" s="18"/>
      <c r="V134" s="19" t="s">
        <v>38</v>
      </c>
      <c r="W134" s="20" t="s">
        <v>39</v>
      </c>
      <c r="X134" s="15">
        <f>VLOOKUP($D134,[1]!IDMPOS[#Data],4,0)</f>
        <v>31416300</v>
      </c>
      <c r="Y134" s="16">
        <v>31400000</v>
      </c>
      <c r="Z134" s="17">
        <f t="shared" si="15"/>
        <v>-16300</v>
      </c>
      <c r="AA134" s="18" t="s">
        <v>40</v>
      </c>
      <c r="AB134" s="18"/>
      <c r="AC134" s="19" t="s">
        <v>38</v>
      </c>
      <c r="AD134" s="20" t="s">
        <v>39</v>
      </c>
      <c r="AE134" s="15">
        <f>VLOOKUP($D134,[1]!IDMPOS[#Data],5,0)</f>
        <v>39898307</v>
      </c>
      <c r="AF134" s="16">
        <v>39850000</v>
      </c>
      <c r="AG134" s="17">
        <f t="shared" si="16"/>
        <v>-48307</v>
      </c>
      <c r="AH134" s="18" t="s">
        <v>40</v>
      </c>
      <c r="AI134" s="18"/>
      <c r="AJ134" s="19" t="s">
        <v>26</v>
      </c>
      <c r="AK134" s="20" t="s">
        <v>39</v>
      </c>
      <c r="AL134" s="15">
        <f>VLOOKUP($D134,[1]!IDMPOS[#Data],6,0)</f>
        <v>49605700</v>
      </c>
      <c r="AM134" s="16">
        <v>43400000</v>
      </c>
      <c r="AN134" s="17">
        <f t="shared" si="17"/>
        <v>-6205700</v>
      </c>
      <c r="AO134" s="18" t="s">
        <v>54</v>
      </c>
      <c r="AP134" s="18" t="s">
        <v>489</v>
      </c>
      <c r="AQ134" s="19" t="s">
        <v>38</v>
      </c>
      <c r="AR134" s="20" t="s">
        <v>39</v>
      </c>
      <c r="AS134" s="15">
        <f>VLOOKUP($D134,[1]!IDMPOS[#Data],7,0)</f>
        <v>26632800</v>
      </c>
      <c r="AT134" s="16">
        <v>26600000</v>
      </c>
      <c r="AU134" s="17">
        <f t="shared" si="18"/>
        <v>-32800</v>
      </c>
      <c r="AV134" s="18" t="s">
        <v>40</v>
      </c>
      <c r="AW134" s="18"/>
      <c r="AX134" s="19" t="s">
        <v>26</v>
      </c>
      <c r="AY134" s="20" t="s">
        <v>39</v>
      </c>
      <c r="AZ134" s="15">
        <f>VLOOKUP($D134,[1]!IDMPOS[#Data],8,0)</f>
        <v>27971500</v>
      </c>
      <c r="BA134" s="16">
        <v>27950000</v>
      </c>
      <c r="BB134" s="16">
        <v>27950000</v>
      </c>
      <c r="BC134" s="16">
        <f t="shared" si="20"/>
        <v>0</v>
      </c>
      <c r="BD134" s="17">
        <f t="shared" si="19"/>
        <v>-21500</v>
      </c>
      <c r="BE134" s="18" t="s">
        <v>40</v>
      </c>
      <c r="BF134" s="18"/>
      <c r="BG134" s="19" t="s">
        <v>38</v>
      </c>
      <c r="BH134" s="20" t="s">
        <v>39</v>
      </c>
    </row>
    <row r="135" spans="1:60" x14ac:dyDescent="0.3">
      <c r="B135" s="14"/>
      <c r="C135" s="14" t="s">
        <v>19</v>
      </c>
      <c r="D135" s="14" t="s">
        <v>490</v>
      </c>
      <c r="E135" s="14" t="s">
        <v>491</v>
      </c>
      <c r="F135" s="14" t="s">
        <v>22</v>
      </c>
      <c r="G135" s="14" t="s">
        <v>492</v>
      </c>
      <c r="H135" s="14"/>
      <c r="I135" s="14">
        <v>4373107517</v>
      </c>
      <c r="J135" s="15">
        <f>VLOOKUP($D135,[1]!IDMPOS[#Data],2,0)</f>
        <v>23636000</v>
      </c>
      <c r="K135" s="16">
        <v>22950000</v>
      </c>
      <c r="L135" s="17">
        <f t="shared" si="13"/>
        <v>-686000</v>
      </c>
      <c r="M135" s="18" t="s">
        <v>37</v>
      </c>
      <c r="N135" s="18">
        <v>640000</v>
      </c>
      <c r="O135" s="19" t="s">
        <v>38</v>
      </c>
      <c r="P135" s="20" t="s">
        <v>39</v>
      </c>
      <c r="Q135" s="15">
        <f>VLOOKUP($D135,[1]!IDMPOS[#Data],3,0)</f>
        <v>39678320</v>
      </c>
      <c r="R135" s="16">
        <v>39650000</v>
      </c>
      <c r="S135" s="17">
        <f t="shared" si="14"/>
        <v>-28320</v>
      </c>
      <c r="T135" s="18" t="s">
        <v>40</v>
      </c>
      <c r="U135" s="18"/>
      <c r="V135" s="19" t="s">
        <v>38</v>
      </c>
      <c r="W135" s="20" t="s">
        <v>39</v>
      </c>
      <c r="X135" s="15">
        <f>VLOOKUP($D135,[1]!IDMPOS[#Data],4,0)</f>
        <v>32184908</v>
      </c>
      <c r="Y135" s="16">
        <v>32150000</v>
      </c>
      <c r="Z135" s="17">
        <f t="shared" si="15"/>
        <v>-34908</v>
      </c>
      <c r="AA135" s="18" t="s">
        <v>40</v>
      </c>
      <c r="AB135" s="18"/>
      <c r="AC135" s="19" t="s">
        <v>38</v>
      </c>
      <c r="AD135" s="20" t="s">
        <v>39</v>
      </c>
      <c r="AE135" s="15">
        <f>VLOOKUP($D135,[1]!IDMPOS[#Data],5,0)</f>
        <v>34097816</v>
      </c>
      <c r="AF135" s="16">
        <v>34050000</v>
      </c>
      <c r="AG135" s="17">
        <f t="shared" si="16"/>
        <v>-47816</v>
      </c>
      <c r="AH135" s="18" t="s">
        <v>40</v>
      </c>
      <c r="AI135" s="18"/>
      <c r="AJ135" s="19" t="s">
        <v>26</v>
      </c>
      <c r="AK135" s="20" t="s">
        <v>39</v>
      </c>
      <c r="AL135" s="15">
        <f>VLOOKUP($D135,[1]!IDMPOS[#Data],6,0)</f>
        <v>27683000</v>
      </c>
      <c r="AM135" s="16">
        <v>27650000</v>
      </c>
      <c r="AN135" s="17">
        <f t="shared" si="17"/>
        <v>-33000</v>
      </c>
      <c r="AO135" s="18" t="s">
        <v>40</v>
      </c>
      <c r="AP135" s="18"/>
      <c r="AQ135" s="19" t="s">
        <v>38</v>
      </c>
      <c r="AR135" s="20" t="s">
        <v>39</v>
      </c>
      <c r="AS135" s="15">
        <f>VLOOKUP($D135,[1]!IDMPOS[#Data],7,0)</f>
        <v>24240000</v>
      </c>
      <c r="AT135" s="16">
        <v>24200000</v>
      </c>
      <c r="AU135" s="17">
        <f t="shared" si="18"/>
        <v>-40000</v>
      </c>
      <c r="AV135" s="18" t="s">
        <v>40</v>
      </c>
      <c r="AW135" s="18"/>
      <c r="AX135" s="19" t="s">
        <v>26</v>
      </c>
      <c r="AY135" s="20" t="s">
        <v>39</v>
      </c>
      <c r="AZ135" s="15">
        <f>VLOOKUP($D135,[1]!IDMPOS[#Data],8,0)</f>
        <v>33371230</v>
      </c>
      <c r="BA135" s="16">
        <v>33350000</v>
      </c>
      <c r="BB135" s="16">
        <v>33350000</v>
      </c>
      <c r="BC135" s="16">
        <f t="shared" si="20"/>
        <v>0</v>
      </c>
      <c r="BD135" s="17">
        <f t="shared" si="19"/>
        <v>-21230</v>
      </c>
      <c r="BE135" s="18" t="s">
        <v>40</v>
      </c>
      <c r="BF135" s="18"/>
      <c r="BG135" s="19" t="s">
        <v>38</v>
      </c>
      <c r="BH135" s="20" t="s">
        <v>39</v>
      </c>
    </row>
    <row r="136" spans="1:60" x14ac:dyDescent="0.3">
      <c r="B136" s="14">
        <v>13</v>
      </c>
      <c r="C136" s="14" t="s">
        <v>19</v>
      </c>
      <c r="D136" s="14" t="s">
        <v>493</v>
      </c>
      <c r="E136" s="14" t="s">
        <v>494</v>
      </c>
      <c r="F136" s="14" t="s">
        <v>22</v>
      </c>
      <c r="G136" s="14" t="s">
        <v>495</v>
      </c>
      <c r="H136" s="14"/>
      <c r="I136" s="14">
        <v>4373107657</v>
      </c>
      <c r="J136" s="15">
        <f>VLOOKUP($D136,[1]!IDMPOS[#Data],2,0)</f>
        <v>33050900</v>
      </c>
      <c r="K136" s="16">
        <v>31050000</v>
      </c>
      <c r="L136" s="17">
        <f t="shared" si="13"/>
        <v>-2000900</v>
      </c>
      <c r="M136" s="18" t="s">
        <v>37</v>
      </c>
      <c r="N136" s="18">
        <v>1985000</v>
      </c>
      <c r="O136" s="19" t="s">
        <v>38</v>
      </c>
      <c r="P136" s="20" t="s">
        <v>39</v>
      </c>
      <c r="Q136" s="15">
        <f>VLOOKUP($D136,[1]!IDMPOS[#Data],3,0)</f>
        <v>37032742</v>
      </c>
      <c r="R136" s="16">
        <v>36950000</v>
      </c>
      <c r="S136" s="17">
        <f t="shared" si="14"/>
        <v>-82742</v>
      </c>
      <c r="T136" s="18" t="s">
        <v>54</v>
      </c>
      <c r="U136" s="18" t="s">
        <v>93</v>
      </c>
      <c r="V136" s="19" t="s">
        <v>38</v>
      </c>
      <c r="W136" s="20" t="s">
        <v>39</v>
      </c>
      <c r="X136" s="15">
        <f>VLOOKUP($D136,[1]!IDMPOS[#Data],4,0)</f>
        <v>32638950</v>
      </c>
      <c r="Y136" s="16">
        <v>32600000</v>
      </c>
      <c r="Z136" s="17">
        <f t="shared" si="15"/>
        <v>-38950</v>
      </c>
      <c r="AA136" s="18" t="s">
        <v>40</v>
      </c>
      <c r="AB136" s="18"/>
      <c r="AC136" s="19" t="s">
        <v>38</v>
      </c>
      <c r="AD136" s="20" t="s">
        <v>39</v>
      </c>
      <c r="AE136" s="15">
        <f>VLOOKUP($D136,[1]!IDMPOS[#Data],5,0)</f>
        <v>22275100</v>
      </c>
      <c r="AF136" s="16">
        <v>22250000</v>
      </c>
      <c r="AG136" s="17">
        <f t="shared" si="16"/>
        <v>-25100</v>
      </c>
      <c r="AH136" s="18" t="s">
        <v>40</v>
      </c>
      <c r="AI136" s="18"/>
      <c r="AJ136" s="19" t="s">
        <v>26</v>
      </c>
      <c r="AK136" s="20" t="s">
        <v>39</v>
      </c>
      <c r="AL136" s="15">
        <f>VLOOKUP($D136,[1]!IDMPOS[#Data],6,0)</f>
        <v>41675600</v>
      </c>
      <c r="AM136" s="16">
        <v>41650000</v>
      </c>
      <c r="AN136" s="17">
        <f t="shared" si="17"/>
        <v>-25600</v>
      </c>
      <c r="AO136" s="18" t="s">
        <v>40</v>
      </c>
      <c r="AP136" s="18"/>
      <c r="AQ136" s="19" t="s">
        <v>38</v>
      </c>
      <c r="AR136" s="20" t="s">
        <v>39</v>
      </c>
      <c r="AS136" s="15">
        <f>VLOOKUP($D136,[1]!IDMPOS[#Data],7,0)</f>
        <v>34967358</v>
      </c>
      <c r="AT136" s="16">
        <v>34950000</v>
      </c>
      <c r="AU136" s="17">
        <f t="shared" si="18"/>
        <v>-17358</v>
      </c>
      <c r="AV136" s="18" t="s">
        <v>40</v>
      </c>
      <c r="AW136" s="18"/>
      <c r="AX136" s="19" t="s">
        <v>26</v>
      </c>
      <c r="AY136" s="20" t="s">
        <v>39</v>
      </c>
      <c r="AZ136" s="15">
        <f>VLOOKUP($D136,[1]!IDMPOS[#Data],8,0)</f>
        <v>38921185</v>
      </c>
      <c r="BA136" s="16">
        <v>38900000</v>
      </c>
      <c r="BB136" s="16">
        <v>38900000</v>
      </c>
      <c r="BC136" s="16">
        <f t="shared" si="20"/>
        <v>0</v>
      </c>
      <c r="BD136" s="17">
        <f t="shared" si="19"/>
        <v>-21185</v>
      </c>
      <c r="BE136" s="18" t="s">
        <v>40</v>
      </c>
      <c r="BF136" s="18"/>
      <c r="BG136" s="19" t="s">
        <v>38</v>
      </c>
      <c r="BH136" s="20" t="s">
        <v>39</v>
      </c>
    </row>
    <row r="137" spans="1:60" x14ac:dyDescent="0.3">
      <c r="B137" s="14">
        <v>35</v>
      </c>
      <c r="C137" s="14" t="s">
        <v>19</v>
      </c>
      <c r="D137" s="14" t="s">
        <v>496</v>
      </c>
      <c r="E137" s="14" t="s">
        <v>497</v>
      </c>
      <c r="F137" s="14" t="s">
        <v>22</v>
      </c>
      <c r="G137" s="14" t="s">
        <v>498</v>
      </c>
      <c r="H137" s="14"/>
      <c r="I137" s="14"/>
      <c r="J137" s="15">
        <f>VLOOKUP($D137,[1]!IDMPOS[#Data],2,0)</f>
        <v>28446000</v>
      </c>
      <c r="K137" s="16">
        <v>16650000</v>
      </c>
      <c r="L137" s="17">
        <f t="shared" si="13"/>
        <v>-11796000</v>
      </c>
      <c r="M137" s="18" t="s">
        <v>37</v>
      </c>
      <c r="N137" s="18">
        <v>11757500</v>
      </c>
      <c r="O137" s="19" t="s">
        <v>38</v>
      </c>
      <c r="P137" s="20" t="s">
        <v>39</v>
      </c>
      <c r="Q137" s="15">
        <f>VLOOKUP($D137,[1]!IDMPOS[#Data],3,0)</f>
        <v>39055100</v>
      </c>
      <c r="R137" s="16">
        <v>39050000</v>
      </c>
      <c r="S137" s="17">
        <f t="shared" si="14"/>
        <v>-5100</v>
      </c>
      <c r="T137" s="18" t="s">
        <v>40</v>
      </c>
      <c r="U137" s="18"/>
      <c r="V137" s="19" t="s">
        <v>38</v>
      </c>
      <c r="W137" s="20" t="s">
        <v>39</v>
      </c>
      <c r="X137" s="15">
        <f>VLOOKUP($D137,[1]!IDMPOS[#Data],4,0)</f>
        <v>28475525</v>
      </c>
      <c r="Y137" s="16">
        <v>28450000</v>
      </c>
      <c r="Z137" s="17">
        <f t="shared" si="15"/>
        <v>-25525</v>
      </c>
      <c r="AA137" s="18" t="s">
        <v>40</v>
      </c>
      <c r="AB137" s="18"/>
      <c r="AC137" s="19" t="s">
        <v>38</v>
      </c>
      <c r="AD137" s="20" t="s">
        <v>39</v>
      </c>
      <c r="AE137" s="15">
        <f>VLOOKUP($D137,[1]!IDMPOS[#Data],5,0)</f>
        <v>22004300</v>
      </c>
      <c r="AF137" s="16">
        <v>22000000</v>
      </c>
      <c r="AG137" s="17">
        <f t="shared" si="16"/>
        <v>-4300</v>
      </c>
      <c r="AH137" s="18" t="s">
        <v>40</v>
      </c>
      <c r="AI137" s="18"/>
      <c r="AJ137" s="19" t="s">
        <v>26</v>
      </c>
      <c r="AK137" s="20" t="s">
        <v>39</v>
      </c>
      <c r="AL137" s="15">
        <f>VLOOKUP($D137,[1]!IDMPOS[#Data],6,0)</f>
        <v>38206050</v>
      </c>
      <c r="AM137" s="16">
        <v>38200000</v>
      </c>
      <c r="AN137" s="17">
        <f t="shared" si="17"/>
        <v>-6050</v>
      </c>
      <c r="AO137" s="18" t="s">
        <v>40</v>
      </c>
      <c r="AP137" s="18"/>
      <c r="AQ137" s="19" t="s">
        <v>38</v>
      </c>
      <c r="AR137" s="20" t="s">
        <v>39</v>
      </c>
      <c r="AS137" s="15">
        <f>VLOOKUP($D137,[1]!IDMPOS[#Data],7,0)</f>
        <v>29696175</v>
      </c>
      <c r="AT137" s="16">
        <v>29650000</v>
      </c>
      <c r="AU137" s="17">
        <f t="shared" si="18"/>
        <v>-46175</v>
      </c>
      <c r="AV137" s="18" t="s">
        <v>40</v>
      </c>
      <c r="AW137" s="18"/>
      <c r="AX137" s="19" t="s">
        <v>26</v>
      </c>
      <c r="AY137" s="20" t="s">
        <v>39</v>
      </c>
      <c r="AZ137" s="15">
        <f>VLOOKUP($D137,[1]!IDMPOS[#Data],8,0)</f>
        <v>18770554</v>
      </c>
      <c r="BA137" s="16">
        <v>18750000</v>
      </c>
      <c r="BB137" s="16">
        <v>18750000</v>
      </c>
      <c r="BC137" s="16">
        <f t="shared" si="20"/>
        <v>0</v>
      </c>
      <c r="BD137" s="17">
        <f t="shared" si="19"/>
        <v>-20554</v>
      </c>
      <c r="BE137" s="18" t="s">
        <v>40</v>
      </c>
      <c r="BF137" s="18"/>
      <c r="BG137" s="19" t="s">
        <v>38</v>
      </c>
      <c r="BH137" s="20" t="s">
        <v>39</v>
      </c>
    </row>
    <row r="138" spans="1:60" x14ac:dyDescent="0.3">
      <c r="B138" s="14">
        <v>70</v>
      </c>
      <c r="C138" s="14" t="s">
        <v>19</v>
      </c>
      <c r="D138" s="14" t="s">
        <v>499</v>
      </c>
      <c r="E138" s="14" t="s">
        <v>500</v>
      </c>
      <c r="F138" s="14" t="s">
        <v>22</v>
      </c>
      <c r="G138" s="14" t="s">
        <v>501</v>
      </c>
      <c r="H138" s="14"/>
      <c r="I138" s="14"/>
      <c r="J138" s="15">
        <f>VLOOKUP($D138,[1]!IDMPOS[#Data],2,0)</f>
        <v>36550492</v>
      </c>
      <c r="K138" s="16">
        <v>28500000</v>
      </c>
      <c r="L138" s="17">
        <f t="shared" si="13"/>
        <v>-8050492</v>
      </c>
      <c r="M138" s="18" t="s">
        <v>37</v>
      </c>
      <c r="N138" s="18">
        <v>8005500</v>
      </c>
      <c r="O138" s="19" t="s">
        <v>38</v>
      </c>
      <c r="P138" s="20" t="s">
        <v>39</v>
      </c>
      <c r="Q138" s="15">
        <f>VLOOKUP($D138,[1]!IDMPOS[#Data],3,0)</f>
        <v>41354750</v>
      </c>
      <c r="R138" s="16">
        <v>41350000</v>
      </c>
      <c r="S138" s="17">
        <f t="shared" si="14"/>
        <v>-4750</v>
      </c>
      <c r="T138" s="18" t="s">
        <v>40</v>
      </c>
      <c r="U138" s="18"/>
      <c r="V138" s="19" t="s">
        <v>38</v>
      </c>
      <c r="W138" s="20" t="s">
        <v>39</v>
      </c>
      <c r="X138" s="15">
        <f>VLOOKUP($D138,[1]!IDMPOS[#Data],4,0)</f>
        <v>38238312</v>
      </c>
      <c r="Y138" s="16">
        <v>38200000</v>
      </c>
      <c r="Z138" s="17">
        <f t="shared" si="15"/>
        <v>-38312</v>
      </c>
      <c r="AA138" s="18" t="s">
        <v>40</v>
      </c>
      <c r="AB138" s="18"/>
      <c r="AC138" s="19" t="s">
        <v>38</v>
      </c>
      <c r="AD138" s="20" t="s">
        <v>39</v>
      </c>
      <c r="AE138" s="15">
        <f>VLOOKUP($D138,[1]!IDMPOS[#Data],5,0)</f>
        <v>28235700</v>
      </c>
      <c r="AF138" s="16">
        <v>28200000</v>
      </c>
      <c r="AG138" s="17">
        <f t="shared" si="16"/>
        <v>-35700</v>
      </c>
      <c r="AH138" s="18" t="s">
        <v>40</v>
      </c>
      <c r="AI138" s="18" t="s">
        <v>57</v>
      </c>
      <c r="AJ138" s="19" t="s">
        <v>26</v>
      </c>
      <c r="AK138" s="20" t="s">
        <v>39</v>
      </c>
      <c r="AL138" s="15">
        <f>VLOOKUP($D138,[1]!IDMPOS[#Data],6,0)</f>
        <v>32034975</v>
      </c>
      <c r="AM138" s="16">
        <v>32000000</v>
      </c>
      <c r="AN138" s="17">
        <f t="shared" si="17"/>
        <v>-34975</v>
      </c>
      <c r="AO138" s="18" t="s">
        <v>40</v>
      </c>
      <c r="AP138" s="18"/>
      <c r="AQ138" s="19" t="s">
        <v>38</v>
      </c>
      <c r="AR138" s="20" t="s">
        <v>39</v>
      </c>
      <c r="AS138" s="15">
        <f>VLOOKUP($D138,[1]!IDMPOS[#Data],7,0)</f>
        <v>23626800</v>
      </c>
      <c r="AT138" s="16">
        <v>23600000</v>
      </c>
      <c r="AU138" s="17">
        <f t="shared" si="18"/>
        <v>-26800</v>
      </c>
      <c r="AV138" s="18" t="s">
        <v>40</v>
      </c>
      <c r="AW138" s="18"/>
      <c r="AX138" s="19" t="s">
        <v>26</v>
      </c>
      <c r="AY138" s="20" t="s">
        <v>39</v>
      </c>
      <c r="AZ138" s="15">
        <f>VLOOKUP($D138,[1]!IDMPOS[#Data],8,0)</f>
        <v>18969839</v>
      </c>
      <c r="BA138" s="16">
        <v>18950000</v>
      </c>
      <c r="BB138" s="16">
        <v>18950000</v>
      </c>
      <c r="BC138" s="16">
        <f t="shared" si="20"/>
        <v>0</v>
      </c>
      <c r="BD138" s="17">
        <f t="shared" si="19"/>
        <v>-19839</v>
      </c>
      <c r="BE138" s="18" t="s">
        <v>40</v>
      </c>
      <c r="BF138" s="18"/>
      <c r="BG138" s="19" t="s">
        <v>38</v>
      </c>
      <c r="BH138" s="20" t="s">
        <v>39</v>
      </c>
    </row>
    <row r="139" spans="1:60" x14ac:dyDescent="0.3">
      <c r="B139" s="14"/>
      <c r="C139" s="14" t="s">
        <v>19</v>
      </c>
      <c r="D139" s="14" t="s">
        <v>502</v>
      </c>
      <c r="E139" s="14" t="s">
        <v>503</v>
      </c>
      <c r="F139" s="14" t="s">
        <v>22</v>
      </c>
      <c r="G139" s="14" t="s">
        <v>504</v>
      </c>
      <c r="H139" s="14"/>
      <c r="I139" s="14"/>
      <c r="J139" s="15">
        <f>VLOOKUP($D139,[1]!IDMPOS[#Data],2,0)</f>
        <v>46556900</v>
      </c>
      <c r="K139" s="16">
        <v>38300000</v>
      </c>
      <c r="L139" s="17">
        <f t="shared" si="13"/>
        <v>-8256900</v>
      </c>
      <c r="M139" s="18" t="s">
        <v>37</v>
      </c>
      <c r="N139" s="18">
        <v>8220000</v>
      </c>
      <c r="O139" s="19" t="s">
        <v>38</v>
      </c>
      <c r="P139" s="20" t="s">
        <v>39</v>
      </c>
      <c r="Q139" s="15">
        <f>VLOOKUP($D139,[1]!IDMPOS[#Data],3,0)</f>
        <v>43196400</v>
      </c>
      <c r="R139" s="16">
        <v>43150000</v>
      </c>
      <c r="S139" s="17">
        <f t="shared" si="14"/>
        <v>-46400</v>
      </c>
      <c r="T139" s="18" t="s">
        <v>40</v>
      </c>
      <c r="U139" s="18"/>
      <c r="V139" s="19" t="s">
        <v>38</v>
      </c>
      <c r="W139" s="20" t="s">
        <v>39</v>
      </c>
      <c r="X139" s="15">
        <f>VLOOKUP($D139,[1]!IDMPOS[#Data],4,0)</f>
        <v>42346700</v>
      </c>
      <c r="Y139" s="16">
        <v>42300000</v>
      </c>
      <c r="Z139" s="17">
        <f t="shared" si="15"/>
        <v>-46700</v>
      </c>
      <c r="AA139" s="18" t="s">
        <v>40</v>
      </c>
      <c r="AB139" s="18"/>
      <c r="AC139" s="19" t="s">
        <v>38</v>
      </c>
      <c r="AD139" s="20" t="s">
        <v>39</v>
      </c>
      <c r="AE139" s="15">
        <f>VLOOKUP($D139,[1]!IDMPOS[#Data],5,0)</f>
        <v>36959800</v>
      </c>
      <c r="AF139" s="16">
        <v>36950000</v>
      </c>
      <c r="AG139" s="17">
        <f t="shared" si="16"/>
        <v>-9800</v>
      </c>
      <c r="AH139" s="18" t="s">
        <v>40</v>
      </c>
      <c r="AI139" s="18"/>
      <c r="AJ139" s="19" t="s">
        <v>26</v>
      </c>
      <c r="AK139" s="20" t="s">
        <v>39</v>
      </c>
      <c r="AL139" s="15">
        <f>VLOOKUP($D139,[1]!IDMPOS[#Data],6,0)</f>
        <v>45225100</v>
      </c>
      <c r="AM139" s="16">
        <v>45200000</v>
      </c>
      <c r="AN139" s="17">
        <f t="shared" si="17"/>
        <v>-25100</v>
      </c>
      <c r="AO139" s="18" t="s">
        <v>40</v>
      </c>
      <c r="AP139" s="18"/>
      <c r="AQ139" s="19" t="s">
        <v>38</v>
      </c>
      <c r="AR139" s="20" t="s">
        <v>39</v>
      </c>
      <c r="AS139" s="15">
        <f>VLOOKUP($D139,[1]!IDMPOS[#Data],7,0)</f>
        <v>28325000</v>
      </c>
      <c r="AT139" s="16">
        <v>28300000</v>
      </c>
      <c r="AU139" s="17">
        <f t="shared" si="18"/>
        <v>-25000</v>
      </c>
      <c r="AV139" s="18" t="s">
        <v>40</v>
      </c>
      <c r="AW139" s="18"/>
      <c r="AX139" s="19" t="s">
        <v>26</v>
      </c>
      <c r="AY139" s="20" t="s">
        <v>39</v>
      </c>
      <c r="AZ139" s="15">
        <f>VLOOKUP($D139,[1]!IDMPOS[#Data],8,0)</f>
        <v>33019700</v>
      </c>
      <c r="BA139" s="16">
        <v>33000000</v>
      </c>
      <c r="BB139" s="16">
        <v>33000000</v>
      </c>
      <c r="BC139" s="16">
        <f t="shared" si="20"/>
        <v>0</v>
      </c>
      <c r="BD139" s="17">
        <f t="shared" si="19"/>
        <v>-19700</v>
      </c>
      <c r="BE139" s="18" t="s">
        <v>40</v>
      </c>
      <c r="BF139" s="18"/>
      <c r="BG139" s="19" t="s">
        <v>38</v>
      </c>
      <c r="BH139" s="20" t="s">
        <v>39</v>
      </c>
    </row>
    <row r="140" spans="1:60" x14ac:dyDescent="0.3">
      <c r="B140" s="14">
        <v>45</v>
      </c>
      <c r="C140" s="14" t="s">
        <v>19</v>
      </c>
      <c r="D140" s="14" t="s">
        <v>505</v>
      </c>
      <c r="E140" s="14" t="s">
        <v>506</v>
      </c>
      <c r="F140" s="14" t="s">
        <v>22</v>
      </c>
      <c r="G140" s="21" t="s">
        <v>507</v>
      </c>
      <c r="H140" s="14"/>
      <c r="I140" s="14"/>
      <c r="J140" s="15">
        <f>VLOOKUP($D140,[1]!IDMPOS[#Data],2,0)</f>
        <v>34124100</v>
      </c>
      <c r="K140" s="16">
        <v>34050000</v>
      </c>
      <c r="L140" s="17">
        <f t="shared" si="13"/>
        <v>-74100</v>
      </c>
      <c r="M140" s="18" t="s">
        <v>54</v>
      </c>
      <c r="N140" s="18" t="s">
        <v>508</v>
      </c>
      <c r="O140" s="19" t="s">
        <v>38</v>
      </c>
      <c r="P140" s="20" t="s">
        <v>39</v>
      </c>
      <c r="Q140" s="15">
        <f>VLOOKUP($D140,[1]!IDMPOS[#Data],3,0)</f>
        <v>21371500</v>
      </c>
      <c r="R140" s="16">
        <v>21350000</v>
      </c>
      <c r="S140" s="17">
        <f t="shared" si="14"/>
        <v>-21500</v>
      </c>
      <c r="T140" s="18" t="s">
        <v>40</v>
      </c>
      <c r="U140" s="18"/>
      <c r="V140" s="19" t="s">
        <v>38</v>
      </c>
      <c r="W140" s="20" t="s">
        <v>39</v>
      </c>
      <c r="X140" s="15">
        <f>VLOOKUP($D140,[1]!IDMPOS[#Data],4,0)</f>
        <v>22757500</v>
      </c>
      <c r="Y140" s="16">
        <v>22500000</v>
      </c>
      <c r="Z140" s="17">
        <f t="shared" si="15"/>
        <v>-257500</v>
      </c>
      <c r="AA140" s="18" t="s">
        <v>54</v>
      </c>
      <c r="AB140" s="18" t="s">
        <v>509</v>
      </c>
      <c r="AC140" s="19" t="s">
        <v>38</v>
      </c>
      <c r="AD140" s="20" t="s">
        <v>39</v>
      </c>
      <c r="AE140" s="15">
        <f>VLOOKUP($D140,[1]!IDMPOS[#Data],5,0)</f>
        <v>28647600</v>
      </c>
      <c r="AF140" s="16">
        <v>28650000</v>
      </c>
      <c r="AG140" s="17">
        <f t="shared" si="16"/>
        <v>2400</v>
      </c>
      <c r="AH140" s="18" t="s">
        <v>67</v>
      </c>
      <c r="AI140" s="18" t="s">
        <v>57</v>
      </c>
      <c r="AJ140" s="19" t="s">
        <v>26</v>
      </c>
      <c r="AK140" s="20" t="s">
        <v>39</v>
      </c>
      <c r="AL140" s="15">
        <f>VLOOKUP($D140,[1]!IDMPOS[#Data],6,0)</f>
        <v>32287800</v>
      </c>
      <c r="AM140" s="16">
        <v>32250000</v>
      </c>
      <c r="AN140" s="17">
        <f t="shared" si="17"/>
        <v>-37800</v>
      </c>
      <c r="AO140" s="18" t="s">
        <v>40</v>
      </c>
      <c r="AP140" s="18"/>
      <c r="AQ140" s="19" t="s">
        <v>38</v>
      </c>
      <c r="AR140" s="20" t="s">
        <v>39</v>
      </c>
      <c r="AS140" s="15">
        <f>VLOOKUP($D140,[1]!IDMPOS[#Data],7,0)</f>
        <v>26620300</v>
      </c>
      <c r="AT140" s="16">
        <v>26600000</v>
      </c>
      <c r="AU140" s="17">
        <f t="shared" si="18"/>
        <v>-20300</v>
      </c>
      <c r="AV140" s="18" t="s">
        <v>40</v>
      </c>
      <c r="AW140" s="18"/>
      <c r="AX140" s="19" t="s">
        <v>26</v>
      </c>
      <c r="AY140" s="20" t="s">
        <v>39</v>
      </c>
      <c r="AZ140" s="15">
        <f>VLOOKUP($D140,[1]!IDMPOS[#Data],8,0)</f>
        <v>16619400</v>
      </c>
      <c r="BA140" s="16">
        <v>16600000</v>
      </c>
      <c r="BB140" s="16">
        <v>16600000</v>
      </c>
      <c r="BC140" s="16">
        <f t="shared" si="20"/>
        <v>0</v>
      </c>
      <c r="BD140" s="17">
        <f t="shared" si="19"/>
        <v>-19400</v>
      </c>
      <c r="BE140" s="18" t="s">
        <v>40</v>
      </c>
      <c r="BF140" s="18"/>
      <c r="BG140" s="19" t="s">
        <v>38</v>
      </c>
      <c r="BH140" s="20" t="s">
        <v>39</v>
      </c>
    </row>
    <row r="141" spans="1:60" x14ac:dyDescent="0.3">
      <c r="B141" s="14"/>
      <c r="C141" s="14" t="s">
        <v>19</v>
      </c>
      <c r="D141" s="14" t="s">
        <v>510</v>
      </c>
      <c r="E141" s="14" t="s">
        <v>511</v>
      </c>
      <c r="F141" s="14" t="s">
        <v>43</v>
      </c>
      <c r="G141" s="14" t="s">
        <v>512</v>
      </c>
      <c r="H141" s="14"/>
      <c r="I141" s="14"/>
      <c r="J141" s="15">
        <f>VLOOKUP($D141,[1]!IDMPOS[#Data],2,0)</f>
        <v>25832000</v>
      </c>
      <c r="K141" s="16">
        <v>17800000</v>
      </c>
      <c r="L141" s="17">
        <f t="shared" si="13"/>
        <v>-8032000</v>
      </c>
      <c r="M141" s="18" t="s">
        <v>37</v>
      </c>
      <c r="N141" s="18">
        <v>7995000</v>
      </c>
      <c r="O141" s="19" t="s">
        <v>38</v>
      </c>
      <c r="P141" s="20" t="s">
        <v>39</v>
      </c>
      <c r="Q141" s="15">
        <f>VLOOKUP($D141,[1]!IDMPOS[#Data],3,0)</f>
        <v>26005250</v>
      </c>
      <c r="R141" s="16">
        <v>26000000</v>
      </c>
      <c r="S141" s="17">
        <f t="shared" si="14"/>
        <v>-5250</v>
      </c>
      <c r="T141" s="18" t="s">
        <v>40</v>
      </c>
      <c r="U141" s="18"/>
      <c r="V141" s="19" t="s">
        <v>38</v>
      </c>
      <c r="W141" s="20" t="s">
        <v>39</v>
      </c>
      <c r="X141" s="15">
        <f>VLOOKUP($D141,[1]!IDMPOS[#Data],4,0)</f>
        <v>19331756</v>
      </c>
      <c r="Y141" s="16">
        <v>19300000</v>
      </c>
      <c r="Z141" s="17">
        <f t="shared" si="15"/>
        <v>-31756</v>
      </c>
      <c r="AA141" s="18" t="s">
        <v>40</v>
      </c>
      <c r="AB141" s="18"/>
      <c r="AC141" s="19" t="s">
        <v>38</v>
      </c>
      <c r="AD141" s="20" t="s">
        <v>39</v>
      </c>
      <c r="AE141" s="15">
        <f>VLOOKUP($D141,[1]!IDMPOS[#Data],5,0)</f>
        <v>24147450</v>
      </c>
      <c r="AF141" s="16">
        <v>24100000</v>
      </c>
      <c r="AG141" s="17">
        <f t="shared" si="16"/>
        <v>-47450</v>
      </c>
      <c r="AH141" s="18" t="s">
        <v>40</v>
      </c>
      <c r="AI141" s="18"/>
      <c r="AJ141" s="19" t="s">
        <v>26</v>
      </c>
      <c r="AK141" s="20" t="s">
        <v>39</v>
      </c>
      <c r="AL141" s="15">
        <f>VLOOKUP($D141,[1]!IDMPOS[#Data],6,0)</f>
        <v>26509500</v>
      </c>
      <c r="AM141" s="16">
        <v>26500000</v>
      </c>
      <c r="AN141" s="17">
        <f t="shared" si="17"/>
        <v>-9500</v>
      </c>
      <c r="AO141" s="18" t="s">
        <v>40</v>
      </c>
      <c r="AP141" s="18"/>
      <c r="AQ141" s="19" t="s">
        <v>38</v>
      </c>
      <c r="AR141" s="20" t="s">
        <v>39</v>
      </c>
      <c r="AS141" s="15">
        <f>VLOOKUP($D141,[1]!IDMPOS[#Data],7,0)</f>
        <v>22125166</v>
      </c>
      <c r="AT141" s="16">
        <v>22100000</v>
      </c>
      <c r="AU141" s="17">
        <f t="shared" si="18"/>
        <v>-25166</v>
      </c>
      <c r="AV141" s="18" t="s">
        <v>40</v>
      </c>
      <c r="AW141" s="18"/>
      <c r="AX141" s="19" t="s">
        <v>26</v>
      </c>
      <c r="AY141" s="20" t="s">
        <v>39</v>
      </c>
      <c r="AZ141" s="15">
        <f>VLOOKUP($D141,[1]!IDMPOS[#Data],8,0)</f>
        <v>26069200</v>
      </c>
      <c r="BA141" s="16">
        <v>26050000</v>
      </c>
      <c r="BB141" s="16">
        <v>26050000</v>
      </c>
      <c r="BC141" s="16">
        <f t="shared" si="20"/>
        <v>0</v>
      </c>
      <c r="BD141" s="17">
        <f t="shared" si="19"/>
        <v>-19200</v>
      </c>
      <c r="BE141" s="18" t="s">
        <v>40</v>
      </c>
      <c r="BF141" s="18"/>
      <c r="BG141" s="19" t="s">
        <v>38</v>
      </c>
      <c r="BH141" s="20" t="s">
        <v>39</v>
      </c>
    </row>
    <row r="142" spans="1:60" x14ac:dyDescent="0.3">
      <c r="B142" s="14">
        <v>125</v>
      </c>
      <c r="C142" s="14" t="s">
        <v>19</v>
      </c>
      <c r="D142" s="14" t="s">
        <v>513</v>
      </c>
      <c r="E142" s="14" t="s">
        <v>514</v>
      </c>
      <c r="F142" s="14" t="s">
        <v>43</v>
      </c>
      <c r="G142" s="14" t="s">
        <v>515</v>
      </c>
      <c r="H142" s="14"/>
      <c r="I142" s="14" t="s">
        <v>516</v>
      </c>
      <c r="J142" s="15">
        <f>VLOOKUP($D142,[1]!IDMPOS[#Data],2,0)</f>
        <v>19836200</v>
      </c>
      <c r="K142" s="16">
        <v>13100000</v>
      </c>
      <c r="L142" s="17">
        <f t="shared" si="13"/>
        <v>-6736200</v>
      </c>
      <c r="M142" s="18" t="s">
        <v>37</v>
      </c>
      <c r="N142" s="18">
        <v>6712300</v>
      </c>
      <c r="O142" s="19" t="s">
        <v>38</v>
      </c>
      <c r="P142" s="20" t="s">
        <v>39</v>
      </c>
      <c r="Q142" s="15">
        <f>VLOOKUP($D142,[1]!IDMPOS[#Data],3,0)</f>
        <v>19720000</v>
      </c>
      <c r="R142" s="16">
        <v>19550000</v>
      </c>
      <c r="S142" s="17">
        <f t="shared" si="14"/>
        <v>-170000</v>
      </c>
      <c r="T142" s="18" t="s">
        <v>54</v>
      </c>
      <c r="U142" s="18" t="s">
        <v>517</v>
      </c>
      <c r="V142" s="19" t="s">
        <v>38</v>
      </c>
      <c r="W142" s="20" t="s">
        <v>39</v>
      </c>
      <c r="X142" s="15">
        <f>VLOOKUP($D142,[1]!IDMPOS[#Data],4,0)</f>
        <v>21917550</v>
      </c>
      <c r="Y142" s="16">
        <v>21900000</v>
      </c>
      <c r="Z142" s="17">
        <f t="shared" si="15"/>
        <v>-17550</v>
      </c>
      <c r="AA142" s="18" t="s">
        <v>40</v>
      </c>
      <c r="AB142" s="18"/>
      <c r="AC142" s="19" t="s">
        <v>38</v>
      </c>
      <c r="AD142" s="20" t="s">
        <v>39</v>
      </c>
      <c r="AE142" s="15">
        <f>VLOOKUP($D142,[1]!IDMPOS[#Data],5,0)</f>
        <v>14834500</v>
      </c>
      <c r="AF142" s="16">
        <v>14800000</v>
      </c>
      <c r="AG142" s="17">
        <f t="shared" si="16"/>
        <v>-34500</v>
      </c>
      <c r="AH142" s="18" t="s">
        <v>40</v>
      </c>
      <c r="AI142" s="18"/>
      <c r="AJ142" s="19" t="s">
        <v>26</v>
      </c>
      <c r="AK142" s="20" t="s">
        <v>39</v>
      </c>
      <c r="AL142" s="15">
        <f>VLOOKUP($D142,[1]!IDMPOS[#Data],6,0)</f>
        <v>23361050</v>
      </c>
      <c r="AM142" s="16">
        <v>23350000</v>
      </c>
      <c r="AN142" s="17">
        <f t="shared" si="17"/>
        <v>-11050</v>
      </c>
      <c r="AO142" s="18" t="s">
        <v>40</v>
      </c>
      <c r="AP142" s="18"/>
      <c r="AQ142" s="19" t="s">
        <v>38</v>
      </c>
      <c r="AR142" s="20" t="s">
        <v>39</v>
      </c>
      <c r="AS142" s="15">
        <f>VLOOKUP($D142,[1]!IDMPOS[#Data],7,0)</f>
        <v>27736650</v>
      </c>
      <c r="AT142" s="16">
        <v>27700000</v>
      </c>
      <c r="AU142" s="17">
        <f t="shared" si="18"/>
        <v>-36650</v>
      </c>
      <c r="AV142" s="18" t="s">
        <v>40</v>
      </c>
      <c r="AW142" s="18"/>
      <c r="AX142" s="19" t="s">
        <v>26</v>
      </c>
      <c r="AY142" s="20" t="s">
        <v>39</v>
      </c>
      <c r="AZ142" s="15">
        <f>VLOOKUP($D142,[1]!IDMPOS[#Data],8,0)</f>
        <v>15868875</v>
      </c>
      <c r="BA142" s="16">
        <v>15850000</v>
      </c>
      <c r="BB142" s="16">
        <v>15850000</v>
      </c>
      <c r="BC142" s="16">
        <f t="shared" si="20"/>
        <v>0</v>
      </c>
      <c r="BD142" s="17">
        <f t="shared" si="19"/>
        <v>-18875</v>
      </c>
      <c r="BE142" s="18" t="s">
        <v>40</v>
      </c>
      <c r="BF142" s="18"/>
      <c r="BG142" s="19" t="s">
        <v>38</v>
      </c>
      <c r="BH142" s="20" t="s">
        <v>39</v>
      </c>
    </row>
    <row r="143" spans="1:60" x14ac:dyDescent="0.3">
      <c r="B143" s="14">
        <v>88</v>
      </c>
      <c r="C143" s="14" t="s">
        <v>19</v>
      </c>
      <c r="D143" s="14" t="s">
        <v>518</v>
      </c>
      <c r="E143" s="14" t="s">
        <v>519</v>
      </c>
      <c r="F143" s="14" t="s">
        <v>22</v>
      </c>
      <c r="G143" s="14" t="s">
        <v>520</v>
      </c>
      <c r="H143" s="14"/>
      <c r="I143" s="14"/>
      <c r="J143" s="15">
        <f>VLOOKUP($D143,[1]!IDMPOS[#Data],2,0)</f>
        <v>25026933</v>
      </c>
      <c r="K143" s="16">
        <v>13250000</v>
      </c>
      <c r="L143" s="17">
        <f t="shared" si="13"/>
        <v>-11776933</v>
      </c>
      <c r="M143" s="18" t="s">
        <v>37</v>
      </c>
      <c r="N143" s="18">
        <v>11748200</v>
      </c>
      <c r="O143" s="19" t="s">
        <v>38</v>
      </c>
      <c r="P143" s="20" t="s">
        <v>39</v>
      </c>
      <c r="Q143" s="15">
        <f>VLOOKUP($D143,[1]!IDMPOS[#Data],3,0)</f>
        <v>32629222</v>
      </c>
      <c r="R143" s="16">
        <v>32600000</v>
      </c>
      <c r="S143" s="17">
        <f t="shared" si="14"/>
        <v>-29222</v>
      </c>
      <c r="T143" s="18" t="s">
        <v>40</v>
      </c>
      <c r="U143" s="18"/>
      <c r="V143" s="19" t="s">
        <v>38</v>
      </c>
      <c r="W143" s="20" t="s">
        <v>39</v>
      </c>
      <c r="X143" s="15">
        <f>VLOOKUP($D143,[1]!IDMPOS[#Data],4,0)</f>
        <v>23248769</v>
      </c>
      <c r="Y143" s="16">
        <v>23200000</v>
      </c>
      <c r="Z143" s="17">
        <f t="shared" si="15"/>
        <v>-48769</v>
      </c>
      <c r="AA143" s="18" t="s">
        <v>40</v>
      </c>
      <c r="AB143" s="18"/>
      <c r="AC143" s="19" t="s">
        <v>38</v>
      </c>
      <c r="AD143" s="20" t="s">
        <v>39</v>
      </c>
      <c r="AE143" s="15">
        <f>VLOOKUP($D143,[1]!IDMPOS[#Data],5,0)</f>
        <v>39308070</v>
      </c>
      <c r="AF143" s="16">
        <v>39300000</v>
      </c>
      <c r="AG143" s="17">
        <f t="shared" si="16"/>
        <v>-8070</v>
      </c>
      <c r="AH143" s="18" t="s">
        <v>40</v>
      </c>
      <c r="AI143" s="18"/>
      <c r="AJ143" s="19" t="s">
        <v>26</v>
      </c>
      <c r="AK143" s="20" t="s">
        <v>39</v>
      </c>
      <c r="AL143" s="15">
        <f>VLOOKUP($D143,[1]!IDMPOS[#Data],6,0)</f>
        <v>42827792</v>
      </c>
      <c r="AM143" s="16">
        <v>42800000</v>
      </c>
      <c r="AN143" s="17">
        <f t="shared" si="17"/>
        <v>-27792</v>
      </c>
      <c r="AO143" s="18" t="s">
        <v>40</v>
      </c>
      <c r="AP143" s="18"/>
      <c r="AQ143" s="19" t="s">
        <v>38</v>
      </c>
      <c r="AR143" s="20" t="s">
        <v>39</v>
      </c>
      <c r="AS143" s="15">
        <f>VLOOKUP($D143,[1]!IDMPOS[#Data],7,0)</f>
        <v>36967655</v>
      </c>
      <c r="AT143" s="16">
        <v>36950000</v>
      </c>
      <c r="AU143" s="17">
        <f t="shared" si="18"/>
        <v>-17655</v>
      </c>
      <c r="AV143" s="18" t="s">
        <v>40</v>
      </c>
      <c r="AW143" s="18"/>
      <c r="AX143" s="19" t="s">
        <v>26</v>
      </c>
      <c r="AY143" s="20" t="s">
        <v>39</v>
      </c>
      <c r="AZ143" s="15">
        <f>VLOOKUP($D143,[1]!IDMPOS[#Data],8,0)</f>
        <v>23018003</v>
      </c>
      <c r="BA143" s="16">
        <v>23000000</v>
      </c>
      <c r="BB143" s="16">
        <v>23000000</v>
      </c>
      <c r="BC143" s="16">
        <f t="shared" si="20"/>
        <v>0</v>
      </c>
      <c r="BD143" s="17">
        <f t="shared" si="19"/>
        <v>-18003</v>
      </c>
      <c r="BE143" s="18" t="s">
        <v>40</v>
      </c>
      <c r="BF143" s="18"/>
      <c r="BG143" s="19" t="s">
        <v>38</v>
      </c>
      <c r="BH143" s="20" t="s">
        <v>39</v>
      </c>
    </row>
    <row r="144" spans="1:60" x14ac:dyDescent="0.3">
      <c r="B144" s="14">
        <v>29</v>
      </c>
      <c r="C144" s="14" t="s">
        <v>19</v>
      </c>
      <c r="D144" s="14" t="s">
        <v>521</v>
      </c>
      <c r="E144" s="14" t="s">
        <v>522</v>
      </c>
      <c r="F144" s="14" t="s">
        <v>22</v>
      </c>
      <c r="G144" s="14" t="s">
        <v>523</v>
      </c>
      <c r="H144" s="14"/>
      <c r="I144" s="14"/>
      <c r="J144" s="15">
        <f>VLOOKUP($D144,[1]!IDMPOS[#Data],2,0)</f>
        <v>44908014</v>
      </c>
      <c r="K144" s="16">
        <v>33700000</v>
      </c>
      <c r="L144" s="17">
        <f t="shared" si="13"/>
        <v>-11208014</v>
      </c>
      <c r="M144" s="18" t="s">
        <v>37</v>
      </c>
      <c r="N144" s="18">
        <v>11187500</v>
      </c>
      <c r="O144" s="19" t="s">
        <v>38</v>
      </c>
      <c r="P144" s="20" t="s">
        <v>39</v>
      </c>
      <c r="Q144" s="15">
        <f>VLOOKUP($D144,[1]!IDMPOS[#Data],3,0)</f>
        <v>19513953</v>
      </c>
      <c r="R144" s="16">
        <v>19500000</v>
      </c>
      <c r="S144" s="17">
        <f t="shared" si="14"/>
        <v>-13953</v>
      </c>
      <c r="T144" s="18" t="s">
        <v>40</v>
      </c>
      <c r="U144" s="18"/>
      <c r="V144" s="19" t="s">
        <v>38</v>
      </c>
      <c r="W144" s="20" t="s">
        <v>39</v>
      </c>
      <c r="X144" s="15">
        <f>VLOOKUP($D144,[1]!IDMPOS[#Data],4,0)</f>
        <v>33245882</v>
      </c>
      <c r="Y144" s="16">
        <v>33200000</v>
      </c>
      <c r="Z144" s="17">
        <f t="shared" si="15"/>
        <v>-45882</v>
      </c>
      <c r="AA144" s="18" t="s">
        <v>40</v>
      </c>
      <c r="AB144" s="18"/>
      <c r="AC144" s="19" t="s">
        <v>38</v>
      </c>
      <c r="AD144" s="20" t="s">
        <v>39</v>
      </c>
      <c r="AE144" s="15">
        <f>VLOOKUP($D144,[1]!IDMPOS[#Data],5,0)</f>
        <v>34138396</v>
      </c>
      <c r="AF144" s="16">
        <v>34100000</v>
      </c>
      <c r="AG144" s="17">
        <f t="shared" si="16"/>
        <v>-38396</v>
      </c>
      <c r="AH144" s="18" t="s">
        <v>40</v>
      </c>
      <c r="AI144" s="18"/>
      <c r="AJ144" s="19" t="s">
        <v>26</v>
      </c>
      <c r="AK144" s="20" t="s">
        <v>39</v>
      </c>
      <c r="AL144" s="15">
        <f>VLOOKUP($D144,[1]!IDMPOS[#Data],6,0)</f>
        <v>34881400</v>
      </c>
      <c r="AM144" s="16">
        <v>34850000</v>
      </c>
      <c r="AN144" s="17">
        <f t="shared" si="17"/>
        <v>-31400</v>
      </c>
      <c r="AO144" s="18" t="s">
        <v>40</v>
      </c>
      <c r="AP144" s="18"/>
      <c r="AQ144" s="19" t="s">
        <v>38</v>
      </c>
      <c r="AR144" s="20" t="s">
        <v>39</v>
      </c>
      <c r="AS144" s="15">
        <f>VLOOKUP($D144,[1]!IDMPOS[#Data],7,0)</f>
        <v>35626367</v>
      </c>
      <c r="AT144" s="16">
        <v>35600000</v>
      </c>
      <c r="AU144" s="17">
        <f t="shared" si="18"/>
        <v>-26367</v>
      </c>
      <c r="AV144" s="18" t="s">
        <v>40</v>
      </c>
      <c r="AW144" s="18"/>
      <c r="AX144" s="19" t="s">
        <v>26</v>
      </c>
      <c r="AY144" s="20" t="s">
        <v>39</v>
      </c>
      <c r="AZ144" s="15">
        <f>VLOOKUP($D144,[1]!IDMPOS[#Data],8,0)</f>
        <v>36268000</v>
      </c>
      <c r="BA144" s="16">
        <v>36250000</v>
      </c>
      <c r="BB144" s="16">
        <v>36250000</v>
      </c>
      <c r="BC144" s="16">
        <f t="shared" si="20"/>
        <v>0</v>
      </c>
      <c r="BD144" s="17">
        <f t="shared" si="19"/>
        <v>-18000</v>
      </c>
      <c r="BE144" s="18" t="s">
        <v>40</v>
      </c>
      <c r="BF144" s="18"/>
      <c r="BG144" s="19" t="s">
        <v>38</v>
      </c>
      <c r="BH144" s="20" t="s">
        <v>39</v>
      </c>
    </row>
    <row r="145" spans="1:60" x14ac:dyDescent="0.3">
      <c r="B145" s="14">
        <v>108</v>
      </c>
      <c r="C145" s="14" t="s">
        <v>19</v>
      </c>
      <c r="D145" s="14" t="s">
        <v>524</v>
      </c>
      <c r="E145" s="14" t="s">
        <v>525</v>
      </c>
      <c r="F145" s="14" t="s">
        <v>22</v>
      </c>
      <c r="G145" s="14" t="s">
        <v>526</v>
      </c>
      <c r="H145" s="14"/>
      <c r="I145" s="14"/>
      <c r="J145" s="15">
        <f>VLOOKUP($D145,[1]!IDMPOS[#Data],2,0)</f>
        <v>29346750</v>
      </c>
      <c r="K145" s="16">
        <v>20267500</v>
      </c>
      <c r="L145" s="17">
        <f t="shared" si="13"/>
        <v>-9079250</v>
      </c>
      <c r="M145" s="18" t="s">
        <v>37</v>
      </c>
      <c r="N145" s="18">
        <v>9079500</v>
      </c>
      <c r="O145" s="19" t="s">
        <v>26</v>
      </c>
      <c r="P145" s="20" t="s">
        <v>39</v>
      </c>
      <c r="Q145" s="15">
        <f>VLOOKUP($D145,[1]!IDMPOS[#Data],3,0)</f>
        <v>22083000</v>
      </c>
      <c r="R145" s="16">
        <v>22083000</v>
      </c>
      <c r="S145" s="17">
        <f t="shared" si="14"/>
        <v>0</v>
      </c>
      <c r="T145" s="18"/>
      <c r="U145" s="18" t="s">
        <v>25</v>
      </c>
      <c r="V145" s="19" t="s">
        <v>26</v>
      </c>
      <c r="W145" s="20" t="s">
        <v>27</v>
      </c>
      <c r="X145" s="15">
        <f>VLOOKUP($D145,[1]!IDMPOS[#Data],4,0)</f>
        <v>25974000</v>
      </c>
      <c r="Y145" s="16">
        <v>25974000</v>
      </c>
      <c r="Z145" s="17">
        <f t="shared" si="15"/>
        <v>0</v>
      </c>
      <c r="AA145" s="18"/>
      <c r="AB145" s="18" t="s">
        <v>25</v>
      </c>
      <c r="AC145" s="19" t="s">
        <v>26</v>
      </c>
      <c r="AD145" s="20" t="s">
        <v>27</v>
      </c>
      <c r="AE145" s="15">
        <f>VLOOKUP($D145,[1]!IDMPOS[#Data],5,0)</f>
        <v>21313000</v>
      </c>
      <c r="AF145" s="16">
        <v>21313000</v>
      </c>
      <c r="AG145" s="17">
        <f t="shared" si="16"/>
        <v>0</v>
      </c>
      <c r="AH145" s="18"/>
      <c r="AI145" s="18"/>
      <c r="AJ145" s="19" t="s">
        <v>26</v>
      </c>
      <c r="AK145" s="20" t="s">
        <v>39</v>
      </c>
      <c r="AL145" s="15">
        <f>VLOOKUP($D145,[1]!IDMPOS[#Data],6,0)</f>
        <v>28881360</v>
      </c>
      <c r="AM145" s="16">
        <v>28881500</v>
      </c>
      <c r="AN145" s="17">
        <f t="shared" si="17"/>
        <v>140</v>
      </c>
      <c r="AO145" s="18"/>
      <c r="AP145" s="18"/>
      <c r="AQ145" s="19" t="s">
        <v>26</v>
      </c>
      <c r="AR145" s="20" t="s">
        <v>39</v>
      </c>
      <c r="AS145" s="15">
        <f>VLOOKUP($D145,[1]!IDMPOS[#Data],7,0)</f>
        <v>24211700</v>
      </c>
      <c r="AT145" s="16">
        <v>24200000</v>
      </c>
      <c r="AU145" s="17">
        <f t="shared" si="18"/>
        <v>-11700</v>
      </c>
      <c r="AV145" s="18" t="s">
        <v>40</v>
      </c>
      <c r="AW145" s="18"/>
      <c r="AX145" s="19" t="s">
        <v>26</v>
      </c>
      <c r="AY145" s="20" t="s">
        <v>39</v>
      </c>
      <c r="AZ145" s="15">
        <f>VLOOKUP($D145,[1]!IDMPOS[#Data],8,0)</f>
        <v>19317800</v>
      </c>
      <c r="BA145" s="16">
        <v>19300000</v>
      </c>
      <c r="BB145" s="16">
        <v>19300000</v>
      </c>
      <c r="BC145" s="16">
        <f t="shared" si="20"/>
        <v>0</v>
      </c>
      <c r="BD145" s="17">
        <f t="shared" si="19"/>
        <v>-17800</v>
      </c>
      <c r="BE145" s="18" t="s">
        <v>40</v>
      </c>
      <c r="BF145" s="18"/>
      <c r="BG145" s="19" t="s">
        <v>38</v>
      </c>
      <c r="BH145" s="20" t="s">
        <v>39</v>
      </c>
    </row>
    <row r="146" spans="1:60" x14ac:dyDescent="0.3">
      <c r="B146" s="14">
        <v>78</v>
      </c>
      <c r="C146" s="14" t="s">
        <v>19</v>
      </c>
      <c r="D146" s="14" t="s">
        <v>527</v>
      </c>
      <c r="E146" s="14" t="s">
        <v>528</v>
      </c>
      <c r="F146" s="14" t="s">
        <v>22</v>
      </c>
      <c r="G146" s="14" t="s">
        <v>529</v>
      </c>
      <c r="H146" s="14"/>
      <c r="I146" s="14"/>
      <c r="J146" s="15">
        <f>VLOOKUP($D146,[1]!IDMPOS[#Data],2,0)</f>
        <v>56298548</v>
      </c>
      <c r="K146" s="16">
        <v>45250000</v>
      </c>
      <c r="L146" s="17">
        <f t="shared" si="13"/>
        <v>-11048548</v>
      </c>
      <c r="M146" s="18" t="s">
        <v>37</v>
      </c>
      <c r="N146" s="18">
        <v>11000000</v>
      </c>
      <c r="O146" s="19" t="s">
        <v>38</v>
      </c>
      <c r="P146" s="20" t="s">
        <v>39</v>
      </c>
      <c r="Q146" s="15">
        <f>VLOOKUP($D146,[1]!IDMPOS[#Data],3,0)</f>
        <v>39690400</v>
      </c>
      <c r="R146" s="16">
        <v>39650000</v>
      </c>
      <c r="S146" s="17">
        <f t="shared" si="14"/>
        <v>-40400</v>
      </c>
      <c r="T146" s="18" t="s">
        <v>40</v>
      </c>
      <c r="U146" s="18"/>
      <c r="V146" s="19" t="s">
        <v>38</v>
      </c>
      <c r="W146" s="20" t="s">
        <v>39</v>
      </c>
      <c r="X146" s="15">
        <f>VLOOKUP($D146,[1]!IDMPOS[#Data],4,0)</f>
        <v>52057476</v>
      </c>
      <c r="Y146" s="16">
        <v>52050000</v>
      </c>
      <c r="Z146" s="17">
        <f t="shared" si="15"/>
        <v>-7476</v>
      </c>
      <c r="AA146" s="18" t="s">
        <v>40</v>
      </c>
      <c r="AB146" s="18"/>
      <c r="AC146" s="19" t="s">
        <v>38</v>
      </c>
      <c r="AD146" s="20" t="s">
        <v>39</v>
      </c>
      <c r="AE146" s="15">
        <f>VLOOKUP($D146,[1]!IDMPOS[#Data],5,0)</f>
        <v>45763130</v>
      </c>
      <c r="AF146" s="16">
        <v>46550000</v>
      </c>
      <c r="AG146" s="17">
        <f t="shared" si="16"/>
        <v>786870</v>
      </c>
      <c r="AH146" s="18" t="s">
        <v>67</v>
      </c>
      <c r="AI146" s="18" t="s">
        <v>94</v>
      </c>
      <c r="AJ146" s="19" t="s">
        <v>26</v>
      </c>
      <c r="AK146" s="20" t="s">
        <v>39</v>
      </c>
      <c r="AL146" s="15">
        <f>VLOOKUP($D146,[1]!IDMPOS[#Data],6,0)</f>
        <v>54030200</v>
      </c>
      <c r="AM146" s="16">
        <v>54000000</v>
      </c>
      <c r="AN146" s="17">
        <f t="shared" si="17"/>
        <v>-30200</v>
      </c>
      <c r="AO146" s="18" t="s">
        <v>40</v>
      </c>
      <c r="AP146" s="18"/>
      <c r="AQ146" s="19" t="s">
        <v>38</v>
      </c>
      <c r="AR146" s="20" t="s">
        <v>39</v>
      </c>
      <c r="AS146" s="15">
        <f>VLOOKUP($D146,[1]!IDMPOS[#Data],7,0)</f>
        <v>44831900</v>
      </c>
      <c r="AT146" s="16">
        <v>44800000</v>
      </c>
      <c r="AU146" s="17">
        <f t="shared" si="18"/>
        <v>-31900</v>
      </c>
      <c r="AV146" s="18" t="s">
        <v>40</v>
      </c>
      <c r="AW146" s="18"/>
      <c r="AX146" s="19" t="s">
        <v>26</v>
      </c>
      <c r="AY146" s="20" t="s">
        <v>39</v>
      </c>
      <c r="AZ146" s="15">
        <f>VLOOKUP($D146,[1]!IDMPOS[#Data],8,0)</f>
        <v>22067350</v>
      </c>
      <c r="BA146" s="16">
        <v>22050000</v>
      </c>
      <c r="BB146" s="16">
        <v>22050000</v>
      </c>
      <c r="BC146" s="16">
        <f t="shared" si="20"/>
        <v>0</v>
      </c>
      <c r="BD146" s="17">
        <f t="shared" si="19"/>
        <v>-17350</v>
      </c>
      <c r="BE146" s="18" t="s">
        <v>40</v>
      </c>
      <c r="BF146" s="18"/>
      <c r="BG146" s="19" t="s">
        <v>38</v>
      </c>
      <c r="BH146" s="20" t="s">
        <v>39</v>
      </c>
    </row>
    <row r="147" spans="1:60" x14ac:dyDescent="0.3">
      <c r="B147" s="14">
        <v>22</v>
      </c>
      <c r="C147" s="14" t="s">
        <v>19</v>
      </c>
      <c r="D147" s="14" t="s">
        <v>530</v>
      </c>
      <c r="E147" s="14" t="s">
        <v>531</v>
      </c>
      <c r="F147" s="14" t="s">
        <v>22</v>
      </c>
      <c r="G147" s="14" t="s">
        <v>532</v>
      </c>
      <c r="H147" s="14"/>
      <c r="I147" s="14"/>
      <c r="J147" s="15">
        <f>VLOOKUP($D147,[1]!IDMPOS[#Data],2,0)</f>
        <v>60704725</v>
      </c>
      <c r="K147" s="16">
        <v>44650000</v>
      </c>
      <c r="L147" s="17">
        <f t="shared" si="13"/>
        <v>-16054725</v>
      </c>
      <c r="M147" s="18" t="s">
        <v>37</v>
      </c>
      <c r="N147" s="18">
        <v>16015000</v>
      </c>
      <c r="O147" s="19" t="s">
        <v>38</v>
      </c>
      <c r="P147" s="20" t="s">
        <v>39</v>
      </c>
      <c r="Q147" s="15">
        <f>VLOOKUP($D147,[1]!IDMPOS[#Data],3,0)</f>
        <v>71498825</v>
      </c>
      <c r="R147" s="16">
        <v>71450000</v>
      </c>
      <c r="S147" s="17">
        <f t="shared" si="14"/>
        <v>-48825</v>
      </c>
      <c r="T147" s="18" t="s">
        <v>40</v>
      </c>
      <c r="U147" s="18"/>
      <c r="V147" s="19" t="s">
        <v>38</v>
      </c>
      <c r="W147" s="20" t="s">
        <v>39</v>
      </c>
      <c r="X147" s="15">
        <f>VLOOKUP($D147,[1]!IDMPOS[#Data],4,0)</f>
        <v>50781725</v>
      </c>
      <c r="Y147" s="16">
        <v>51900000</v>
      </c>
      <c r="Z147" s="17">
        <f t="shared" si="15"/>
        <v>1118275</v>
      </c>
      <c r="AA147" s="18" t="s">
        <v>67</v>
      </c>
      <c r="AB147" s="18" t="s">
        <v>533</v>
      </c>
      <c r="AC147" s="19" t="s">
        <v>38</v>
      </c>
      <c r="AD147" s="20" t="s">
        <v>39</v>
      </c>
      <c r="AE147" s="15">
        <f>VLOOKUP($D147,[1]!IDMPOS[#Data],5,0)</f>
        <v>40665500</v>
      </c>
      <c r="AF147" s="16">
        <v>40650000</v>
      </c>
      <c r="AG147" s="17">
        <f t="shared" si="16"/>
        <v>-15500</v>
      </c>
      <c r="AH147" s="18" t="s">
        <v>40</v>
      </c>
      <c r="AI147" s="18"/>
      <c r="AJ147" s="19" t="s">
        <v>26</v>
      </c>
      <c r="AK147" s="20" t="s">
        <v>39</v>
      </c>
      <c r="AL147" s="15">
        <f>VLOOKUP($D147,[1]!IDMPOS[#Data],6,0)</f>
        <v>48510100</v>
      </c>
      <c r="AM147" s="16">
        <v>48500000</v>
      </c>
      <c r="AN147" s="17">
        <f t="shared" si="17"/>
        <v>-10100</v>
      </c>
      <c r="AO147" s="18" t="s">
        <v>40</v>
      </c>
      <c r="AP147" s="18"/>
      <c r="AQ147" s="19" t="s">
        <v>38</v>
      </c>
      <c r="AR147" s="20" t="s">
        <v>39</v>
      </c>
      <c r="AS147" s="15">
        <f>VLOOKUP($D147,[1]!IDMPOS[#Data],7,0)</f>
        <v>37028425</v>
      </c>
      <c r="AT147" s="16">
        <v>37000000</v>
      </c>
      <c r="AU147" s="17">
        <f t="shared" si="18"/>
        <v>-28425</v>
      </c>
      <c r="AV147" s="18" t="s">
        <v>40</v>
      </c>
      <c r="AW147" s="18"/>
      <c r="AX147" s="19" t="s">
        <v>26</v>
      </c>
      <c r="AY147" s="20" t="s">
        <v>39</v>
      </c>
      <c r="AZ147" s="15">
        <f>VLOOKUP($D147,[1]!IDMPOS[#Data],8,0)</f>
        <v>35766900</v>
      </c>
      <c r="BA147" s="16">
        <v>35750000</v>
      </c>
      <c r="BB147" s="16">
        <v>35750000</v>
      </c>
      <c r="BC147" s="16">
        <f t="shared" si="20"/>
        <v>0</v>
      </c>
      <c r="BD147" s="17">
        <f t="shared" si="19"/>
        <v>-16900</v>
      </c>
      <c r="BE147" s="18" t="s">
        <v>40</v>
      </c>
      <c r="BF147" s="18"/>
      <c r="BG147" s="19" t="s">
        <v>38</v>
      </c>
      <c r="BH147" s="20" t="s">
        <v>39</v>
      </c>
    </row>
    <row r="148" spans="1:60" x14ac:dyDescent="0.3">
      <c r="B148" s="14"/>
      <c r="C148" s="14" t="s">
        <v>19</v>
      </c>
      <c r="D148" s="14" t="s">
        <v>534</v>
      </c>
      <c r="E148" s="14" t="s">
        <v>535</v>
      </c>
      <c r="F148" s="14" t="s">
        <v>43</v>
      </c>
      <c r="G148" s="21" t="s">
        <v>536</v>
      </c>
      <c r="H148" s="14"/>
      <c r="I148" s="14"/>
      <c r="J148" s="15">
        <f>VLOOKUP($D148,[1]!IDMPOS[#Data],2,0)</f>
        <v>12672425</v>
      </c>
      <c r="K148" s="16">
        <v>12050000</v>
      </c>
      <c r="L148" s="17">
        <f t="shared" ref="L148:L199" si="21">K148-J148</f>
        <v>-622425</v>
      </c>
      <c r="M148" s="18" t="s">
        <v>37</v>
      </c>
      <c r="N148" s="18">
        <v>618600</v>
      </c>
      <c r="O148" s="19" t="s">
        <v>38</v>
      </c>
      <c r="P148" s="20" t="s">
        <v>39</v>
      </c>
      <c r="Q148" s="15">
        <f>VLOOKUP($D148,[1]!IDMPOS[#Data],3,0)</f>
        <v>7454025</v>
      </c>
      <c r="R148" s="16">
        <v>7450000</v>
      </c>
      <c r="S148" s="17">
        <f t="shared" ref="S148:S199" si="22">R148-Q148</f>
        <v>-4025</v>
      </c>
      <c r="T148" s="18" t="s">
        <v>40</v>
      </c>
      <c r="U148" s="18"/>
      <c r="V148" s="19" t="s">
        <v>38</v>
      </c>
      <c r="W148" s="20" t="s">
        <v>39</v>
      </c>
      <c r="X148" s="15">
        <f>VLOOKUP($D148,[1]!IDMPOS[#Data],4,0)</f>
        <v>11144325</v>
      </c>
      <c r="Y148" s="16">
        <v>11100000</v>
      </c>
      <c r="Z148" s="17">
        <f t="shared" ref="Z148:Z199" si="23">Y148-X148</f>
        <v>-44325</v>
      </c>
      <c r="AA148" s="18" t="s">
        <v>40</v>
      </c>
      <c r="AB148" s="18"/>
      <c r="AC148" s="19" t="s">
        <v>38</v>
      </c>
      <c r="AD148" s="20" t="s">
        <v>39</v>
      </c>
      <c r="AE148" s="15">
        <f>VLOOKUP($D148,[1]!IDMPOS[#Data],5,0)</f>
        <v>8454015</v>
      </c>
      <c r="AF148" s="16">
        <v>8450000</v>
      </c>
      <c r="AG148" s="17">
        <f t="shared" ref="AG148:AG199" si="24">AF148-AE148</f>
        <v>-4015</v>
      </c>
      <c r="AH148" s="18" t="s">
        <v>40</v>
      </c>
      <c r="AI148" s="18"/>
      <c r="AJ148" s="19" t="s">
        <v>26</v>
      </c>
      <c r="AK148" s="20" t="s">
        <v>39</v>
      </c>
      <c r="AL148" s="15">
        <f>VLOOKUP($D148,[1]!IDMPOS[#Data],6,0)</f>
        <v>24973600</v>
      </c>
      <c r="AM148" s="16">
        <v>24950000</v>
      </c>
      <c r="AN148" s="17">
        <f t="shared" ref="AN148:AN199" si="25">AM148-AL148</f>
        <v>-23600</v>
      </c>
      <c r="AO148" s="18" t="s">
        <v>40</v>
      </c>
      <c r="AP148" s="18"/>
      <c r="AQ148" s="19" t="s">
        <v>38</v>
      </c>
      <c r="AR148" s="20" t="s">
        <v>39</v>
      </c>
      <c r="AS148" s="15">
        <f>VLOOKUP($D148,[1]!IDMPOS[#Data],7,0)</f>
        <v>11960650</v>
      </c>
      <c r="AT148" s="16">
        <v>11950000</v>
      </c>
      <c r="AU148" s="17">
        <f t="shared" ref="AU148:AU199" si="26">AT148-AS148</f>
        <v>-10650</v>
      </c>
      <c r="AV148" s="18" t="s">
        <v>40</v>
      </c>
      <c r="AW148" s="18" t="s">
        <v>57</v>
      </c>
      <c r="AX148" s="19" t="s">
        <v>26</v>
      </c>
      <c r="AY148" s="20" t="s">
        <v>39</v>
      </c>
      <c r="AZ148" s="15">
        <f>VLOOKUP($D148,[1]!IDMPOS[#Data],8,0)</f>
        <v>10116635</v>
      </c>
      <c r="BA148" s="16">
        <v>10100000</v>
      </c>
      <c r="BB148" s="16">
        <v>10100000</v>
      </c>
      <c r="BC148" s="16">
        <f t="shared" si="20"/>
        <v>0</v>
      </c>
      <c r="BD148" s="17">
        <f t="shared" ref="BD148:BD199" si="27">BA148-AZ148</f>
        <v>-16635</v>
      </c>
      <c r="BE148" s="18" t="s">
        <v>40</v>
      </c>
      <c r="BF148" s="18"/>
      <c r="BG148" s="19" t="s">
        <v>38</v>
      </c>
      <c r="BH148" s="20" t="s">
        <v>39</v>
      </c>
    </row>
    <row r="149" spans="1:60" x14ac:dyDescent="0.3">
      <c r="B149" s="14">
        <v>10</v>
      </c>
      <c r="C149" s="14" t="s">
        <v>19</v>
      </c>
      <c r="D149" s="14" t="s">
        <v>537</v>
      </c>
      <c r="E149" s="14" t="s">
        <v>538</v>
      </c>
      <c r="F149" s="14" t="s">
        <v>22</v>
      </c>
      <c r="G149" s="14" t="s">
        <v>539</v>
      </c>
      <c r="H149" s="14"/>
      <c r="I149" s="14"/>
      <c r="J149" s="15">
        <f>VLOOKUP($D149,[1]!IDMPOS[#Data],2,0)</f>
        <v>19533687</v>
      </c>
      <c r="K149" s="16">
        <v>12000000</v>
      </c>
      <c r="L149" s="17">
        <f t="shared" si="21"/>
        <v>-7533687</v>
      </c>
      <c r="M149" s="18" t="s">
        <v>37</v>
      </c>
      <c r="N149" s="18">
        <v>7512500</v>
      </c>
      <c r="O149" s="19" t="s">
        <v>38</v>
      </c>
      <c r="P149" s="20" t="s">
        <v>39</v>
      </c>
      <c r="Q149" s="15">
        <f>VLOOKUP($D149,[1]!IDMPOS[#Data],3,0)</f>
        <v>15422266</v>
      </c>
      <c r="R149" s="16">
        <v>15400000</v>
      </c>
      <c r="S149" s="17">
        <f t="shared" si="22"/>
        <v>-22266</v>
      </c>
      <c r="T149" s="18" t="s">
        <v>40</v>
      </c>
      <c r="U149" s="18"/>
      <c r="V149" s="19" t="s">
        <v>38</v>
      </c>
      <c r="W149" s="20" t="s">
        <v>39</v>
      </c>
      <c r="X149" s="15">
        <f>VLOOKUP($D149,[1]!IDMPOS[#Data],4,0)</f>
        <v>15361586</v>
      </c>
      <c r="Y149" s="16">
        <v>15350000</v>
      </c>
      <c r="Z149" s="17">
        <f t="shared" si="23"/>
        <v>-11586</v>
      </c>
      <c r="AA149" s="18" t="s">
        <v>40</v>
      </c>
      <c r="AB149" s="18"/>
      <c r="AC149" s="19" t="s">
        <v>38</v>
      </c>
      <c r="AD149" s="20" t="s">
        <v>39</v>
      </c>
      <c r="AE149" s="15">
        <f>VLOOKUP($D149,[1]!IDMPOS[#Data],5,0)</f>
        <v>22034772</v>
      </c>
      <c r="AF149" s="16">
        <v>22000000</v>
      </c>
      <c r="AG149" s="17">
        <f t="shared" si="24"/>
        <v>-34772</v>
      </c>
      <c r="AH149" s="18" t="s">
        <v>40</v>
      </c>
      <c r="AI149" s="18"/>
      <c r="AJ149" s="19" t="s">
        <v>26</v>
      </c>
      <c r="AK149" s="20" t="s">
        <v>39</v>
      </c>
      <c r="AL149" s="15">
        <f>VLOOKUP($D149,[1]!IDMPOS[#Data],6,0)</f>
        <v>23987138</v>
      </c>
      <c r="AM149" s="16">
        <v>23950000</v>
      </c>
      <c r="AN149" s="17">
        <f t="shared" si="25"/>
        <v>-37138</v>
      </c>
      <c r="AO149" s="18" t="s">
        <v>40</v>
      </c>
      <c r="AP149" s="18"/>
      <c r="AQ149" s="19" t="s">
        <v>38</v>
      </c>
      <c r="AR149" s="20" t="s">
        <v>39</v>
      </c>
      <c r="AS149" s="15">
        <f>VLOOKUP($D149,[1]!IDMPOS[#Data],7,0)</f>
        <v>19996234</v>
      </c>
      <c r="AT149" s="16">
        <v>19950000</v>
      </c>
      <c r="AU149" s="17">
        <f t="shared" si="26"/>
        <v>-46234</v>
      </c>
      <c r="AV149" s="18" t="s">
        <v>40</v>
      </c>
      <c r="AW149" s="18"/>
      <c r="AX149" s="19" t="s">
        <v>26</v>
      </c>
      <c r="AY149" s="20" t="s">
        <v>39</v>
      </c>
      <c r="AZ149" s="15">
        <f>VLOOKUP($D149,[1]!IDMPOS[#Data],8,0)</f>
        <v>23266363</v>
      </c>
      <c r="BA149" s="16">
        <v>23250000</v>
      </c>
      <c r="BB149" s="16">
        <v>23250000</v>
      </c>
      <c r="BC149" s="16">
        <f t="shared" ref="BC149:BC199" si="28">BB149-BA149</f>
        <v>0</v>
      </c>
      <c r="BD149" s="17">
        <f t="shared" si="27"/>
        <v>-16363</v>
      </c>
      <c r="BE149" s="18" t="s">
        <v>40</v>
      </c>
      <c r="BF149" s="18"/>
      <c r="BG149" s="19" t="s">
        <v>38</v>
      </c>
      <c r="BH149" s="20" t="s">
        <v>39</v>
      </c>
    </row>
    <row r="150" spans="1:60" x14ac:dyDescent="0.3">
      <c r="B150" s="14">
        <v>71</v>
      </c>
      <c r="C150" s="14" t="s">
        <v>19</v>
      </c>
      <c r="D150" s="14" t="s">
        <v>540</v>
      </c>
      <c r="E150" s="14" t="s">
        <v>541</v>
      </c>
      <c r="F150" s="14" t="s">
        <v>22</v>
      </c>
      <c r="G150" s="14" t="s">
        <v>542</v>
      </c>
      <c r="H150" s="14"/>
      <c r="I150" s="14"/>
      <c r="J150" s="15">
        <f>VLOOKUP($D150,[1]!IDMPOS[#Data],2,0)</f>
        <v>19069725</v>
      </c>
      <c r="K150" s="16">
        <v>19000000</v>
      </c>
      <c r="L150" s="17">
        <f t="shared" si="21"/>
        <v>-69725</v>
      </c>
      <c r="M150" s="18" t="s">
        <v>54</v>
      </c>
      <c r="N150" s="18" t="s">
        <v>543</v>
      </c>
      <c r="O150" s="19" t="s">
        <v>38</v>
      </c>
      <c r="P150" s="20" t="s">
        <v>39</v>
      </c>
      <c r="Q150" s="15">
        <f>VLOOKUP($D150,[1]!IDMPOS[#Data],3,0)</f>
        <v>23406700</v>
      </c>
      <c r="R150" s="16">
        <v>22450000</v>
      </c>
      <c r="S150" s="17">
        <f t="shared" si="22"/>
        <v>-956700</v>
      </c>
      <c r="T150" s="18" t="s">
        <v>56</v>
      </c>
      <c r="U150" s="18">
        <v>911500</v>
      </c>
      <c r="V150" s="19" t="s">
        <v>38</v>
      </c>
      <c r="W150" s="20" t="s">
        <v>39</v>
      </c>
      <c r="X150" s="15">
        <f>VLOOKUP($D150,[1]!IDMPOS[#Data],4,0)</f>
        <v>11207700</v>
      </c>
      <c r="Y150" s="16">
        <v>11200000</v>
      </c>
      <c r="Z150" s="17">
        <f t="shared" si="23"/>
        <v>-7700</v>
      </c>
      <c r="AA150" s="18" t="s">
        <v>40</v>
      </c>
      <c r="AB150" s="18"/>
      <c r="AC150" s="19" t="s">
        <v>38</v>
      </c>
      <c r="AD150" s="20" t="s">
        <v>39</v>
      </c>
      <c r="AE150" s="15">
        <f>VLOOKUP($D150,[1]!IDMPOS[#Data],5,0)</f>
        <v>16633200</v>
      </c>
      <c r="AF150" s="16">
        <v>16600000</v>
      </c>
      <c r="AG150" s="17">
        <f t="shared" si="24"/>
        <v>-33200</v>
      </c>
      <c r="AH150" s="18" t="s">
        <v>40</v>
      </c>
      <c r="AI150" s="18"/>
      <c r="AJ150" s="19" t="s">
        <v>26</v>
      </c>
      <c r="AK150" s="20" t="s">
        <v>39</v>
      </c>
      <c r="AL150" s="15">
        <f>VLOOKUP($D150,[1]!IDMPOS[#Data],6,0)</f>
        <v>17986700</v>
      </c>
      <c r="AM150" s="16">
        <v>17950000</v>
      </c>
      <c r="AN150" s="17">
        <f t="shared" si="25"/>
        <v>-36700</v>
      </c>
      <c r="AO150" s="18" t="s">
        <v>40</v>
      </c>
      <c r="AP150" s="18"/>
      <c r="AQ150" s="19" t="s">
        <v>38</v>
      </c>
      <c r="AR150" s="20" t="s">
        <v>39</v>
      </c>
      <c r="AS150" s="15">
        <f>VLOOKUP($D150,[1]!IDMPOS[#Data],7,0)</f>
        <v>19669250</v>
      </c>
      <c r="AT150" s="16">
        <v>19650000</v>
      </c>
      <c r="AU150" s="17">
        <f t="shared" si="26"/>
        <v>-19250</v>
      </c>
      <c r="AV150" s="18" t="s">
        <v>40</v>
      </c>
      <c r="AW150" s="18"/>
      <c r="AX150" s="19" t="s">
        <v>26</v>
      </c>
      <c r="AY150" s="20" t="s">
        <v>39</v>
      </c>
      <c r="AZ150" s="15">
        <f>VLOOKUP($D150,[1]!IDMPOS[#Data],8,0)</f>
        <v>22916100</v>
      </c>
      <c r="BA150" s="16">
        <v>22900000</v>
      </c>
      <c r="BB150" s="16">
        <v>22900000</v>
      </c>
      <c r="BC150" s="16">
        <f t="shared" si="28"/>
        <v>0</v>
      </c>
      <c r="BD150" s="17">
        <f t="shared" si="27"/>
        <v>-16100</v>
      </c>
      <c r="BE150" s="18" t="s">
        <v>40</v>
      </c>
      <c r="BF150" s="18"/>
      <c r="BG150" s="19" t="s">
        <v>38</v>
      </c>
      <c r="BH150" s="20" t="s">
        <v>39</v>
      </c>
    </row>
    <row r="151" spans="1:60" x14ac:dyDescent="0.3">
      <c r="B151" s="14">
        <v>221</v>
      </c>
      <c r="C151" s="14" t="s">
        <v>19</v>
      </c>
      <c r="D151" s="14" t="s">
        <v>544</v>
      </c>
      <c r="E151" s="14" t="s">
        <v>545</v>
      </c>
      <c r="F151" s="14" t="s">
        <v>43</v>
      </c>
      <c r="G151" s="14" t="s">
        <v>546</v>
      </c>
      <c r="H151" s="14"/>
      <c r="I151" s="14"/>
      <c r="J151" s="15">
        <f>VLOOKUP($D151,[1]!IDMPOS[#Data],2,0)</f>
        <v>7116300</v>
      </c>
      <c r="K151" s="16">
        <v>1750000</v>
      </c>
      <c r="L151" s="17">
        <f t="shared" si="21"/>
        <v>-5366300</v>
      </c>
      <c r="M151" s="18" t="s">
        <v>37</v>
      </c>
      <c r="N151" s="18">
        <v>5355000</v>
      </c>
      <c r="O151" s="19" t="s">
        <v>38</v>
      </c>
      <c r="P151" s="20" t="s">
        <v>39</v>
      </c>
      <c r="Q151" s="15">
        <f>VLOOKUP($D151,[1]!IDMPOS[#Data],3,0)</f>
        <v>5269500</v>
      </c>
      <c r="R151" s="16">
        <v>4100000</v>
      </c>
      <c r="S151" s="17">
        <f t="shared" si="22"/>
        <v>-1169500</v>
      </c>
      <c r="T151" s="18" t="s">
        <v>56</v>
      </c>
      <c r="U151" s="18">
        <v>1131622</v>
      </c>
      <c r="V151" s="19" t="s">
        <v>38</v>
      </c>
      <c r="W151" s="20" t="s">
        <v>39</v>
      </c>
      <c r="X151" s="15">
        <f>VLOOKUP($D151,[1]!IDMPOS[#Data],4,0)</f>
        <v>6508000</v>
      </c>
      <c r="Y151" s="16">
        <v>6500000</v>
      </c>
      <c r="Z151" s="17">
        <f t="shared" si="23"/>
        <v>-8000</v>
      </c>
      <c r="AA151" s="18" t="s">
        <v>40</v>
      </c>
      <c r="AB151" s="18"/>
      <c r="AC151" s="19" t="s">
        <v>38</v>
      </c>
      <c r="AD151" s="20" t="s">
        <v>39</v>
      </c>
      <c r="AE151" s="15">
        <f>VLOOKUP($D151,[1]!IDMPOS[#Data],5,0)</f>
        <v>7254400</v>
      </c>
      <c r="AF151" s="16">
        <v>7250000</v>
      </c>
      <c r="AG151" s="17">
        <f t="shared" si="24"/>
        <v>-4400</v>
      </c>
      <c r="AH151" s="18" t="s">
        <v>40</v>
      </c>
      <c r="AI151" s="18"/>
      <c r="AJ151" s="19" t="s">
        <v>26</v>
      </c>
      <c r="AK151" s="20" t="s">
        <v>39</v>
      </c>
      <c r="AL151" s="15">
        <f>VLOOKUP($D151,[1]!IDMPOS[#Data],6,0)</f>
        <v>12934500</v>
      </c>
      <c r="AM151" s="16">
        <v>12900000</v>
      </c>
      <c r="AN151" s="17">
        <f t="shared" si="25"/>
        <v>-34500</v>
      </c>
      <c r="AO151" s="18" t="s">
        <v>40</v>
      </c>
      <c r="AP151" s="18"/>
      <c r="AQ151" s="19" t="s">
        <v>38</v>
      </c>
      <c r="AR151" s="20" t="s">
        <v>39</v>
      </c>
      <c r="AS151" s="15">
        <f>VLOOKUP($D151,[1]!IDMPOS[#Data],7,0)</f>
        <v>8031350</v>
      </c>
      <c r="AT151" s="16">
        <v>8000000</v>
      </c>
      <c r="AU151" s="17">
        <f t="shared" si="26"/>
        <v>-31350</v>
      </c>
      <c r="AV151" s="18" t="s">
        <v>40</v>
      </c>
      <c r="AW151" s="18"/>
      <c r="AX151" s="19" t="s">
        <v>26</v>
      </c>
      <c r="AY151" s="20" t="s">
        <v>39</v>
      </c>
      <c r="AZ151" s="15">
        <f>VLOOKUP($D151,[1]!IDMPOS[#Data],8,0)</f>
        <v>7966000</v>
      </c>
      <c r="BA151" s="16">
        <v>7950000</v>
      </c>
      <c r="BB151" s="16">
        <v>7950000</v>
      </c>
      <c r="BC151" s="16">
        <f t="shared" si="28"/>
        <v>0</v>
      </c>
      <c r="BD151" s="17">
        <f t="shared" si="27"/>
        <v>-16000</v>
      </c>
      <c r="BE151" s="18" t="s">
        <v>40</v>
      </c>
      <c r="BF151" s="18"/>
      <c r="BG151" s="19" t="s">
        <v>38</v>
      </c>
      <c r="BH151" s="20" t="s">
        <v>39</v>
      </c>
    </row>
    <row r="152" spans="1:60" x14ac:dyDescent="0.3">
      <c r="B152" s="14">
        <v>42</v>
      </c>
      <c r="C152" s="14" t="s">
        <v>19</v>
      </c>
      <c r="D152" s="14" t="s">
        <v>547</v>
      </c>
      <c r="E152" s="14" t="s">
        <v>548</v>
      </c>
      <c r="F152" s="14" t="s">
        <v>22</v>
      </c>
      <c r="G152" s="14" t="s">
        <v>549</v>
      </c>
      <c r="H152" s="14"/>
      <c r="I152" s="14"/>
      <c r="J152" s="15">
        <f>VLOOKUP($D152,[1]!IDMPOS[#Data],2,0)</f>
        <v>30246489</v>
      </c>
      <c r="K152" s="16">
        <v>12100000</v>
      </c>
      <c r="L152" s="17">
        <f t="shared" si="21"/>
        <v>-18146489</v>
      </c>
      <c r="M152" s="18" t="s">
        <v>37</v>
      </c>
      <c r="N152" s="18">
        <v>18124000</v>
      </c>
      <c r="O152" s="19" t="s">
        <v>38</v>
      </c>
      <c r="P152" s="20" t="s">
        <v>39</v>
      </c>
      <c r="Q152" s="15">
        <f>VLOOKUP($D152,[1]!IDMPOS[#Data],3,0)</f>
        <v>51882400</v>
      </c>
      <c r="R152" s="16">
        <v>51950000</v>
      </c>
      <c r="S152" s="17">
        <f t="shared" si="22"/>
        <v>67600</v>
      </c>
      <c r="T152" s="18" t="s">
        <v>67</v>
      </c>
      <c r="U152" s="18" t="s">
        <v>550</v>
      </c>
      <c r="V152" s="19" t="s">
        <v>38</v>
      </c>
      <c r="W152" s="20" t="s">
        <v>39</v>
      </c>
      <c r="X152" s="15">
        <f>VLOOKUP($D152,[1]!IDMPOS[#Data],4,0)</f>
        <v>24002475</v>
      </c>
      <c r="Y152" s="16">
        <v>24000000</v>
      </c>
      <c r="Z152" s="17">
        <f t="shared" si="23"/>
        <v>-2475</v>
      </c>
      <c r="AA152" s="18" t="s">
        <v>40</v>
      </c>
      <c r="AB152" s="18"/>
      <c r="AC152" s="19" t="s">
        <v>38</v>
      </c>
      <c r="AD152" s="20" t="s">
        <v>39</v>
      </c>
      <c r="AE152" s="15">
        <f>VLOOKUP($D152,[1]!IDMPOS[#Data],5,0)</f>
        <v>27118525</v>
      </c>
      <c r="AF152" s="16">
        <v>27100000</v>
      </c>
      <c r="AG152" s="17">
        <f t="shared" si="24"/>
        <v>-18525</v>
      </c>
      <c r="AH152" s="18" t="s">
        <v>40</v>
      </c>
      <c r="AI152" s="18"/>
      <c r="AJ152" s="19" t="s">
        <v>26</v>
      </c>
      <c r="AK152" s="20" t="s">
        <v>39</v>
      </c>
      <c r="AL152" s="15">
        <f>VLOOKUP($D152,[1]!IDMPOS[#Data],6,0)</f>
        <v>53332500</v>
      </c>
      <c r="AM152" s="16">
        <v>53300000</v>
      </c>
      <c r="AN152" s="17">
        <f t="shared" si="25"/>
        <v>-32500</v>
      </c>
      <c r="AO152" s="18" t="s">
        <v>40</v>
      </c>
      <c r="AP152" s="18"/>
      <c r="AQ152" s="19" t="s">
        <v>38</v>
      </c>
      <c r="AR152" s="20" t="s">
        <v>39</v>
      </c>
      <c r="AS152" s="15">
        <f>VLOOKUP($D152,[1]!IDMPOS[#Data],7,0)</f>
        <v>32264800</v>
      </c>
      <c r="AT152" s="16">
        <v>32250000</v>
      </c>
      <c r="AU152" s="17">
        <f t="shared" si="26"/>
        <v>-14800</v>
      </c>
      <c r="AV152" s="18" t="s">
        <v>40</v>
      </c>
      <c r="AW152" s="18"/>
      <c r="AX152" s="19" t="s">
        <v>26</v>
      </c>
      <c r="AY152" s="20" t="s">
        <v>39</v>
      </c>
      <c r="AZ152" s="15">
        <f>VLOOKUP($D152,[1]!IDMPOS[#Data],8,0)</f>
        <v>23215700</v>
      </c>
      <c r="BA152" s="16">
        <v>23200000</v>
      </c>
      <c r="BB152" s="16">
        <v>23200000</v>
      </c>
      <c r="BC152" s="16">
        <f t="shared" si="28"/>
        <v>0</v>
      </c>
      <c r="BD152" s="17">
        <f t="shared" si="27"/>
        <v>-15700</v>
      </c>
      <c r="BE152" s="18" t="s">
        <v>40</v>
      </c>
      <c r="BF152" s="18"/>
      <c r="BG152" s="19" t="s">
        <v>38</v>
      </c>
      <c r="BH152" s="20" t="s">
        <v>39</v>
      </c>
    </row>
    <row r="153" spans="1:60" x14ac:dyDescent="0.3">
      <c r="B153" s="14">
        <v>59</v>
      </c>
      <c r="C153" s="14" t="s">
        <v>19</v>
      </c>
      <c r="D153" s="14" t="s">
        <v>551</v>
      </c>
      <c r="E153" s="14" t="s">
        <v>552</v>
      </c>
      <c r="F153" s="14" t="s">
        <v>22</v>
      </c>
      <c r="G153" s="14" t="s">
        <v>553</v>
      </c>
      <c r="H153" s="14"/>
      <c r="I153" s="14"/>
      <c r="J153" s="15">
        <f>VLOOKUP($D153,[1]!IDMPOS[#Data],2,0)</f>
        <v>27418200</v>
      </c>
      <c r="K153" s="16">
        <v>20500000</v>
      </c>
      <c r="L153" s="17">
        <f t="shared" si="21"/>
        <v>-6918200</v>
      </c>
      <c r="M153" s="18" t="s">
        <v>37</v>
      </c>
      <c r="N153" s="18">
        <v>6882500</v>
      </c>
      <c r="O153" s="19" t="s">
        <v>38</v>
      </c>
      <c r="P153" s="20" t="s">
        <v>39</v>
      </c>
      <c r="Q153" s="15">
        <f>VLOOKUP($D153,[1]!IDMPOS[#Data],3,0)</f>
        <v>24281800</v>
      </c>
      <c r="R153" s="16">
        <v>24250000</v>
      </c>
      <c r="S153" s="17">
        <f t="shared" si="22"/>
        <v>-31800</v>
      </c>
      <c r="T153" s="18" t="s">
        <v>40</v>
      </c>
      <c r="U153" s="18"/>
      <c r="V153" s="19" t="s">
        <v>38</v>
      </c>
      <c r="W153" s="20" t="s">
        <v>39</v>
      </c>
      <c r="X153" s="15">
        <f>VLOOKUP($D153,[1]!IDMPOS[#Data],4,0)</f>
        <v>34687600</v>
      </c>
      <c r="Y153" s="16">
        <v>34650000</v>
      </c>
      <c r="Z153" s="17">
        <f t="shared" si="23"/>
        <v>-37600</v>
      </c>
      <c r="AA153" s="18" t="s">
        <v>40</v>
      </c>
      <c r="AB153" s="18"/>
      <c r="AC153" s="19" t="s">
        <v>38</v>
      </c>
      <c r="AD153" s="20" t="s">
        <v>39</v>
      </c>
      <c r="AE153" s="15">
        <f>VLOOKUP($D153,[1]!IDMPOS[#Data],5,0)</f>
        <v>47123100</v>
      </c>
      <c r="AF153" s="16">
        <v>47100000</v>
      </c>
      <c r="AG153" s="17">
        <f t="shared" si="24"/>
        <v>-23100</v>
      </c>
      <c r="AH153" s="18" t="s">
        <v>40</v>
      </c>
      <c r="AI153" s="18"/>
      <c r="AJ153" s="19" t="s">
        <v>26</v>
      </c>
      <c r="AK153" s="20" t="s">
        <v>39</v>
      </c>
      <c r="AL153" s="15">
        <f>VLOOKUP($D153,[1]!IDMPOS[#Data],6,0)</f>
        <v>34538800</v>
      </c>
      <c r="AM153" s="16">
        <v>34500000</v>
      </c>
      <c r="AN153" s="17">
        <f t="shared" si="25"/>
        <v>-38800</v>
      </c>
      <c r="AO153" s="18" t="s">
        <v>40</v>
      </c>
      <c r="AP153" s="18"/>
      <c r="AQ153" s="19" t="s">
        <v>38</v>
      </c>
      <c r="AR153" s="20" t="s">
        <v>39</v>
      </c>
      <c r="AS153" s="15">
        <f>VLOOKUP($D153,[1]!IDMPOS[#Data],7,0)</f>
        <v>26920900</v>
      </c>
      <c r="AT153" s="16">
        <v>26900000</v>
      </c>
      <c r="AU153" s="17">
        <f t="shared" si="26"/>
        <v>-20900</v>
      </c>
      <c r="AV153" s="18" t="s">
        <v>40</v>
      </c>
      <c r="AW153" s="18"/>
      <c r="AX153" s="19" t="s">
        <v>26</v>
      </c>
      <c r="AY153" s="20" t="s">
        <v>39</v>
      </c>
      <c r="AZ153" s="15">
        <f>VLOOKUP($D153,[1]!IDMPOS[#Data],8,0)</f>
        <v>32815700</v>
      </c>
      <c r="BA153" s="16">
        <v>32800000</v>
      </c>
      <c r="BB153" s="16">
        <v>32800000</v>
      </c>
      <c r="BC153" s="16">
        <f t="shared" si="28"/>
        <v>0</v>
      </c>
      <c r="BD153" s="17">
        <f t="shared" si="27"/>
        <v>-15700</v>
      </c>
      <c r="BE153" s="18" t="s">
        <v>40</v>
      </c>
      <c r="BF153" s="18"/>
      <c r="BG153" s="19" t="s">
        <v>38</v>
      </c>
      <c r="BH153" s="20" t="s">
        <v>39</v>
      </c>
    </row>
    <row r="154" spans="1:60" x14ac:dyDescent="0.3">
      <c r="B154" s="14"/>
      <c r="C154" s="14" t="s">
        <v>19</v>
      </c>
      <c r="D154" s="14" t="s">
        <v>554</v>
      </c>
      <c r="E154" s="14" t="s">
        <v>555</v>
      </c>
      <c r="F154" s="14" t="s">
        <v>43</v>
      </c>
      <c r="G154" s="21" t="s">
        <v>556</v>
      </c>
      <c r="H154" s="14"/>
      <c r="I154" s="14"/>
      <c r="J154" s="15">
        <f>VLOOKUP($D154,[1]!IDMPOS[#Data],2,0)</f>
        <v>26147000</v>
      </c>
      <c r="K154" s="16">
        <v>26100000</v>
      </c>
      <c r="L154" s="17">
        <f t="shared" si="21"/>
        <v>-47000</v>
      </c>
      <c r="M154" s="18" t="s">
        <v>40</v>
      </c>
      <c r="N154" s="18"/>
      <c r="O154" s="19" t="s">
        <v>38</v>
      </c>
      <c r="P154" s="20" t="s">
        <v>39</v>
      </c>
      <c r="Q154" s="15">
        <f>VLOOKUP($D154,[1]!IDMPOS[#Data],3,0)</f>
        <v>37360000</v>
      </c>
      <c r="R154" s="16">
        <v>37300000</v>
      </c>
      <c r="S154" s="17">
        <f t="shared" si="22"/>
        <v>-60000</v>
      </c>
      <c r="T154" s="18" t="s">
        <v>24</v>
      </c>
      <c r="U154" s="18" t="s">
        <v>557</v>
      </c>
      <c r="V154" s="19" t="s">
        <v>38</v>
      </c>
      <c r="W154" s="20" t="s">
        <v>39</v>
      </c>
      <c r="X154" s="15">
        <f>VLOOKUP($D154,[1]!IDMPOS[#Data],4,0)</f>
        <v>30993000</v>
      </c>
      <c r="Y154" s="16">
        <v>30950000</v>
      </c>
      <c r="Z154" s="17">
        <f t="shared" si="23"/>
        <v>-43000</v>
      </c>
      <c r="AA154" s="18" t="s">
        <v>40</v>
      </c>
      <c r="AB154" s="18"/>
      <c r="AC154" s="19" t="s">
        <v>38</v>
      </c>
      <c r="AD154" s="20" t="s">
        <v>39</v>
      </c>
      <c r="AE154" s="15">
        <f>VLOOKUP($D154,[1]!IDMPOS[#Data],5,0)</f>
        <v>30993500</v>
      </c>
      <c r="AF154" s="16">
        <v>30950000</v>
      </c>
      <c r="AG154" s="17">
        <f t="shared" si="24"/>
        <v>-43500</v>
      </c>
      <c r="AH154" s="18" t="s">
        <v>40</v>
      </c>
      <c r="AI154" s="18"/>
      <c r="AJ154" s="19" t="s">
        <v>26</v>
      </c>
      <c r="AK154" s="20" t="s">
        <v>39</v>
      </c>
      <c r="AL154" s="15">
        <f>VLOOKUP($D154,[1]!IDMPOS[#Data],6,0)</f>
        <v>34082000</v>
      </c>
      <c r="AM154" s="16">
        <v>34050000</v>
      </c>
      <c r="AN154" s="17">
        <f t="shared" si="25"/>
        <v>-32000</v>
      </c>
      <c r="AO154" s="18" t="s">
        <v>40</v>
      </c>
      <c r="AP154" s="18"/>
      <c r="AQ154" s="19" t="s">
        <v>38</v>
      </c>
      <c r="AR154" s="20" t="s">
        <v>39</v>
      </c>
      <c r="AS154" s="15">
        <f>VLOOKUP($D154,[1]!IDMPOS[#Data],7,0)</f>
        <v>22586000</v>
      </c>
      <c r="AT154" s="16">
        <v>22550000</v>
      </c>
      <c r="AU154" s="17">
        <f t="shared" si="26"/>
        <v>-36000</v>
      </c>
      <c r="AV154" s="18" t="s">
        <v>40</v>
      </c>
      <c r="AW154" s="18"/>
      <c r="AX154" s="19" t="s">
        <v>26</v>
      </c>
      <c r="AY154" s="20" t="s">
        <v>39</v>
      </c>
      <c r="AZ154" s="15">
        <f>VLOOKUP($D154,[1]!IDMPOS[#Data],8,0)</f>
        <v>26715600</v>
      </c>
      <c r="BA154" s="16">
        <v>26700000</v>
      </c>
      <c r="BB154" s="16">
        <v>26700000</v>
      </c>
      <c r="BC154" s="16">
        <f t="shared" si="28"/>
        <v>0</v>
      </c>
      <c r="BD154" s="17">
        <f t="shared" si="27"/>
        <v>-15600</v>
      </c>
      <c r="BE154" s="18" t="s">
        <v>40</v>
      </c>
      <c r="BF154" s="18"/>
      <c r="BG154" s="19" t="s">
        <v>38</v>
      </c>
      <c r="BH154" s="20" t="s">
        <v>39</v>
      </c>
    </row>
    <row r="155" spans="1:60" x14ac:dyDescent="0.3">
      <c r="B155" s="14">
        <v>126</v>
      </c>
      <c r="C155" s="14" t="s">
        <v>19</v>
      </c>
      <c r="D155" s="14" t="s">
        <v>558</v>
      </c>
      <c r="E155" s="14" t="s">
        <v>559</v>
      </c>
      <c r="F155" s="14" t="s">
        <v>43</v>
      </c>
      <c r="G155" s="14" t="s">
        <v>560</v>
      </c>
      <c r="H155" s="14"/>
      <c r="I155" s="14"/>
      <c r="J155" s="15">
        <f>VLOOKUP($D155,[1]!IDMPOS[#Data],2,0)</f>
        <v>23136050</v>
      </c>
      <c r="K155" s="16">
        <v>17900000</v>
      </c>
      <c r="L155" s="17">
        <f t="shared" si="21"/>
        <v>-5236050</v>
      </c>
      <c r="M155" s="18" t="s">
        <v>37</v>
      </c>
      <c r="N155" s="18">
        <v>5215500</v>
      </c>
      <c r="O155" s="19" t="s">
        <v>38</v>
      </c>
      <c r="P155" s="20" t="s">
        <v>39</v>
      </c>
      <c r="Q155" s="15">
        <f>VLOOKUP($D155,[1]!IDMPOS[#Data],3,0)</f>
        <v>34286275</v>
      </c>
      <c r="R155" s="16">
        <v>34250000</v>
      </c>
      <c r="S155" s="17">
        <f t="shared" si="22"/>
        <v>-36275</v>
      </c>
      <c r="T155" s="18" t="s">
        <v>40</v>
      </c>
      <c r="U155" s="18"/>
      <c r="V155" s="19" t="s">
        <v>38</v>
      </c>
      <c r="W155" s="20" t="s">
        <v>39</v>
      </c>
      <c r="X155" s="15">
        <f>VLOOKUP($D155,[1]!IDMPOS[#Data],4,0)</f>
        <v>23132350</v>
      </c>
      <c r="Y155" s="16">
        <v>23100000</v>
      </c>
      <c r="Z155" s="17">
        <f t="shared" si="23"/>
        <v>-32350</v>
      </c>
      <c r="AA155" s="18" t="s">
        <v>40</v>
      </c>
      <c r="AB155" s="18"/>
      <c r="AC155" s="19" t="s">
        <v>38</v>
      </c>
      <c r="AD155" s="20" t="s">
        <v>39</v>
      </c>
      <c r="AE155" s="15">
        <f>VLOOKUP($D155,[1]!IDMPOS[#Data],5,0)</f>
        <v>21499775</v>
      </c>
      <c r="AF155" s="16">
        <v>21500000</v>
      </c>
      <c r="AG155" s="17">
        <f t="shared" si="24"/>
        <v>225</v>
      </c>
      <c r="AH155" s="18"/>
      <c r="AI155" s="18"/>
      <c r="AJ155" s="19" t="s">
        <v>26</v>
      </c>
      <c r="AK155" s="20" t="s">
        <v>39</v>
      </c>
      <c r="AL155" s="15">
        <f>VLOOKUP($D155,[1]!IDMPOS[#Data],6,0)</f>
        <v>36360732</v>
      </c>
      <c r="AM155" s="16">
        <v>36350000</v>
      </c>
      <c r="AN155" s="17">
        <f t="shared" si="25"/>
        <v>-10732</v>
      </c>
      <c r="AO155" s="18" t="s">
        <v>40</v>
      </c>
      <c r="AP155" s="18"/>
      <c r="AQ155" s="19" t="s">
        <v>38</v>
      </c>
      <c r="AR155" s="20" t="s">
        <v>39</v>
      </c>
      <c r="AS155" s="15">
        <f>VLOOKUP($D155,[1]!IDMPOS[#Data],7,0)</f>
        <v>43026100</v>
      </c>
      <c r="AT155" s="16">
        <v>43000000</v>
      </c>
      <c r="AU155" s="17">
        <f t="shared" si="26"/>
        <v>-26100</v>
      </c>
      <c r="AV155" s="18" t="s">
        <v>40</v>
      </c>
      <c r="AW155" s="18"/>
      <c r="AX155" s="19" t="s">
        <v>26</v>
      </c>
      <c r="AY155" s="20" t="s">
        <v>39</v>
      </c>
      <c r="AZ155" s="15">
        <f>VLOOKUP($D155,[1]!IDMPOS[#Data],8,0)</f>
        <v>30115200</v>
      </c>
      <c r="BA155" s="16">
        <v>30100000</v>
      </c>
      <c r="BB155" s="16">
        <v>30100000</v>
      </c>
      <c r="BC155" s="16">
        <f t="shared" si="28"/>
        <v>0</v>
      </c>
      <c r="BD155" s="17">
        <f t="shared" si="27"/>
        <v>-15200</v>
      </c>
      <c r="BE155" s="18" t="s">
        <v>40</v>
      </c>
      <c r="BF155" s="18"/>
      <c r="BG155" s="19" t="s">
        <v>38</v>
      </c>
      <c r="BH155" s="20" t="s">
        <v>39</v>
      </c>
    </row>
    <row r="156" spans="1:60" x14ac:dyDescent="0.3">
      <c r="B156" s="14"/>
      <c r="C156" s="14" t="s">
        <v>19</v>
      </c>
      <c r="D156" s="14" t="s">
        <v>561</v>
      </c>
      <c r="E156" s="14" t="s">
        <v>562</v>
      </c>
      <c r="F156" s="14" t="s">
        <v>43</v>
      </c>
      <c r="G156" s="21" t="s">
        <v>563</v>
      </c>
      <c r="H156" s="14"/>
      <c r="I156" s="14">
        <v>4373108530</v>
      </c>
      <c r="J156" s="15">
        <f>VLOOKUP($D156,[1]!IDMPOS[#Data],2,0)</f>
        <v>22545325</v>
      </c>
      <c r="K156" s="16">
        <v>14950000</v>
      </c>
      <c r="L156" s="17">
        <f t="shared" si="21"/>
        <v>-7595325</v>
      </c>
      <c r="M156" s="18" t="s">
        <v>37</v>
      </c>
      <c r="N156" s="18">
        <v>7566400</v>
      </c>
      <c r="O156" s="19" t="s">
        <v>38</v>
      </c>
      <c r="P156" s="20" t="s">
        <v>39</v>
      </c>
      <c r="Q156" s="15">
        <f>VLOOKUP($D156,[1]!IDMPOS[#Data],3,0)</f>
        <v>32463500</v>
      </c>
      <c r="R156" s="16">
        <v>32450000</v>
      </c>
      <c r="S156" s="17">
        <f t="shared" si="22"/>
        <v>-13500</v>
      </c>
      <c r="T156" s="18" t="s">
        <v>40</v>
      </c>
      <c r="U156" s="18"/>
      <c r="V156" s="19" t="s">
        <v>38</v>
      </c>
      <c r="W156" s="20" t="s">
        <v>39</v>
      </c>
      <c r="X156" s="15">
        <f>VLOOKUP($D156,[1]!IDMPOS[#Data],4,0)</f>
        <v>27924225</v>
      </c>
      <c r="Y156" s="16">
        <v>27900000</v>
      </c>
      <c r="Z156" s="17">
        <f t="shared" si="23"/>
        <v>-24225</v>
      </c>
      <c r="AA156" s="18" t="s">
        <v>40</v>
      </c>
      <c r="AB156" s="18"/>
      <c r="AC156" s="19" t="s">
        <v>38</v>
      </c>
      <c r="AD156" s="20" t="s">
        <v>39</v>
      </c>
      <c r="AE156" s="15">
        <f>VLOOKUP($D156,[1]!IDMPOS[#Data],5,0)</f>
        <v>26491575</v>
      </c>
      <c r="AF156" s="16">
        <v>26450000</v>
      </c>
      <c r="AG156" s="17">
        <f t="shared" si="24"/>
        <v>-41575</v>
      </c>
      <c r="AH156" s="18" t="s">
        <v>40</v>
      </c>
      <c r="AI156" s="18"/>
      <c r="AJ156" s="19" t="s">
        <v>26</v>
      </c>
      <c r="AK156" s="20" t="s">
        <v>39</v>
      </c>
      <c r="AL156" s="15">
        <f>VLOOKUP($D156,[1]!IDMPOS[#Data],6,0)</f>
        <v>37030150</v>
      </c>
      <c r="AM156" s="16">
        <v>37000000</v>
      </c>
      <c r="AN156" s="17">
        <f t="shared" si="25"/>
        <v>-30150</v>
      </c>
      <c r="AO156" s="18" t="s">
        <v>40</v>
      </c>
      <c r="AP156" s="18"/>
      <c r="AQ156" s="19" t="s">
        <v>38</v>
      </c>
      <c r="AR156" s="20" t="s">
        <v>39</v>
      </c>
      <c r="AS156" s="15">
        <f>VLOOKUP($D156,[1]!IDMPOS[#Data],7,0)</f>
        <v>36778679</v>
      </c>
      <c r="AT156" s="16">
        <v>36750000</v>
      </c>
      <c r="AU156" s="17">
        <f t="shared" si="26"/>
        <v>-28679</v>
      </c>
      <c r="AV156" s="18" t="s">
        <v>40</v>
      </c>
      <c r="AW156" s="18"/>
      <c r="AX156" s="19" t="s">
        <v>26</v>
      </c>
      <c r="AY156" s="20" t="s">
        <v>39</v>
      </c>
      <c r="AZ156" s="15">
        <f>VLOOKUP($D156,[1]!IDMPOS[#Data],8,0)</f>
        <v>25764375</v>
      </c>
      <c r="BA156" s="16">
        <v>25750000</v>
      </c>
      <c r="BB156" s="16">
        <v>25750000</v>
      </c>
      <c r="BC156" s="16">
        <f t="shared" si="28"/>
        <v>0</v>
      </c>
      <c r="BD156" s="17">
        <f t="shared" si="27"/>
        <v>-14375</v>
      </c>
      <c r="BE156" s="18" t="s">
        <v>40</v>
      </c>
      <c r="BF156" s="18"/>
      <c r="BG156" s="19" t="s">
        <v>38</v>
      </c>
      <c r="BH156" s="20" t="s">
        <v>39</v>
      </c>
    </row>
    <row r="157" spans="1:60" x14ac:dyDescent="0.3">
      <c r="B157" s="14">
        <v>143</v>
      </c>
      <c r="C157" s="14" t="s">
        <v>19</v>
      </c>
      <c r="D157" s="14" t="s">
        <v>564</v>
      </c>
      <c r="E157" s="14" t="s">
        <v>565</v>
      </c>
      <c r="F157" s="14" t="s">
        <v>43</v>
      </c>
      <c r="G157" s="14" t="s">
        <v>566</v>
      </c>
      <c r="H157" s="14"/>
      <c r="I157" s="14"/>
      <c r="J157" s="15">
        <f>VLOOKUP($D157,[1]!IDMPOS[#Data],2,0)</f>
        <v>39229100</v>
      </c>
      <c r="K157" s="16">
        <v>25350000</v>
      </c>
      <c r="L157" s="17">
        <f t="shared" si="21"/>
        <v>-13879100</v>
      </c>
      <c r="M157" s="18" t="s">
        <v>37</v>
      </c>
      <c r="N157" s="18">
        <v>13845000</v>
      </c>
      <c r="O157" s="19" t="s">
        <v>38</v>
      </c>
      <c r="P157" s="20" t="s">
        <v>39</v>
      </c>
      <c r="Q157" s="15">
        <f>VLOOKUP($D157,[1]!IDMPOS[#Data],3,0)</f>
        <v>42257500</v>
      </c>
      <c r="R157" s="16">
        <v>42150000</v>
      </c>
      <c r="S157" s="17">
        <f t="shared" si="22"/>
        <v>-107500</v>
      </c>
      <c r="T157" s="18" t="s">
        <v>54</v>
      </c>
      <c r="U157" s="18" t="s">
        <v>567</v>
      </c>
      <c r="V157" s="19" t="s">
        <v>38</v>
      </c>
      <c r="W157" s="20" t="s">
        <v>39</v>
      </c>
      <c r="X157" s="15">
        <f>VLOOKUP($D157,[1]!IDMPOS[#Data],4,0)</f>
        <v>33996895</v>
      </c>
      <c r="Y157" s="16">
        <v>33950000</v>
      </c>
      <c r="Z157" s="17">
        <f t="shared" si="23"/>
        <v>-46895</v>
      </c>
      <c r="AA157" s="18" t="s">
        <v>40</v>
      </c>
      <c r="AB157" s="18"/>
      <c r="AC157" s="19" t="s">
        <v>38</v>
      </c>
      <c r="AD157" s="20" t="s">
        <v>39</v>
      </c>
      <c r="AE157" s="15">
        <f>VLOOKUP($D157,[1]!IDMPOS[#Data],5,0)</f>
        <v>59786725</v>
      </c>
      <c r="AF157" s="16">
        <v>59800000</v>
      </c>
      <c r="AG157" s="17">
        <f t="shared" si="24"/>
        <v>13275</v>
      </c>
      <c r="AH157" s="18" t="s">
        <v>67</v>
      </c>
      <c r="AI157" s="18" t="s">
        <v>94</v>
      </c>
      <c r="AJ157" s="19" t="s">
        <v>26</v>
      </c>
      <c r="AK157" s="20" t="s">
        <v>39</v>
      </c>
      <c r="AL157" s="15">
        <f>VLOOKUP($D157,[1]!IDMPOS[#Data],6,0)</f>
        <v>49493700</v>
      </c>
      <c r="AM157" s="16">
        <v>49450000</v>
      </c>
      <c r="AN157" s="17">
        <f t="shared" si="25"/>
        <v>-43700</v>
      </c>
      <c r="AO157" s="18" t="s">
        <v>40</v>
      </c>
      <c r="AP157" s="18"/>
      <c r="AQ157" s="19" t="s">
        <v>38</v>
      </c>
      <c r="AR157" s="20" t="s">
        <v>39</v>
      </c>
      <c r="AS157" s="15">
        <f>VLOOKUP($D157,[1]!IDMPOS[#Data],7,0)</f>
        <v>34049600</v>
      </c>
      <c r="AT157" s="16">
        <v>34000000</v>
      </c>
      <c r="AU157" s="17">
        <f t="shared" si="26"/>
        <v>-49600</v>
      </c>
      <c r="AV157" s="18" t="s">
        <v>40</v>
      </c>
      <c r="AW157" s="18"/>
      <c r="AX157" s="19" t="s">
        <v>26</v>
      </c>
      <c r="AY157" s="20" t="s">
        <v>39</v>
      </c>
      <c r="AZ157" s="15">
        <f>VLOOKUP($D157,[1]!IDMPOS[#Data],8,0)</f>
        <v>27764300</v>
      </c>
      <c r="BA157" s="16">
        <v>27750000</v>
      </c>
      <c r="BB157" s="16">
        <v>27750000</v>
      </c>
      <c r="BC157" s="16">
        <f t="shared" si="28"/>
        <v>0</v>
      </c>
      <c r="BD157" s="17">
        <f t="shared" si="27"/>
        <v>-14300</v>
      </c>
      <c r="BE157" s="18" t="s">
        <v>40</v>
      </c>
      <c r="BF157" s="18"/>
      <c r="BG157" s="19" t="s">
        <v>38</v>
      </c>
      <c r="BH157" s="20" t="s">
        <v>39</v>
      </c>
    </row>
    <row r="158" spans="1:60" x14ac:dyDescent="0.3">
      <c r="B158" s="14">
        <v>168</v>
      </c>
      <c r="C158" s="14" t="s">
        <v>19</v>
      </c>
      <c r="D158" s="14" t="s">
        <v>568</v>
      </c>
      <c r="E158" s="14" t="s">
        <v>569</v>
      </c>
      <c r="F158" s="14" t="s">
        <v>22</v>
      </c>
      <c r="G158" s="14" t="s">
        <v>570</v>
      </c>
      <c r="H158" s="14"/>
      <c r="I158" s="14"/>
      <c r="J158" s="15">
        <f>VLOOKUP($D158,[1]!IDMPOS[#Data],2,0)</f>
        <v>20043025</v>
      </c>
      <c r="K158" s="16">
        <v>11100000</v>
      </c>
      <c r="L158" s="17">
        <f t="shared" si="21"/>
        <v>-8943025</v>
      </c>
      <c r="M158" s="18" t="s">
        <v>37</v>
      </c>
      <c r="N158" s="18">
        <v>8937000</v>
      </c>
      <c r="O158" s="19" t="s">
        <v>38</v>
      </c>
      <c r="P158" s="20" t="s">
        <v>39</v>
      </c>
      <c r="Q158" s="15">
        <f>VLOOKUP($D158,[1]!IDMPOS[#Data],3,0)</f>
        <v>34986076</v>
      </c>
      <c r="R158" s="16">
        <v>34950000</v>
      </c>
      <c r="S158" s="17">
        <f t="shared" si="22"/>
        <v>-36076</v>
      </c>
      <c r="T158" s="18" t="s">
        <v>40</v>
      </c>
      <c r="U158" s="18"/>
      <c r="V158" s="19" t="s">
        <v>38</v>
      </c>
      <c r="W158" s="20" t="s">
        <v>39</v>
      </c>
      <c r="X158" s="15">
        <f>VLOOKUP($D158,[1]!IDMPOS[#Data],4,0)</f>
        <v>24868200</v>
      </c>
      <c r="Y158" s="16">
        <v>24850000</v>
      </c>
      <c r="Z158" s="17">
        <f t="shared" si="23"/>
        <v>-18200</v>
      </c>
      <c r="AA158" s="18" t="s">
        <v>40</v>
      </c>
      <c r="AB158" s="18"/>
      <c r="AC158" s="19" t="s">
        <v>38</v>
      </c>
      <c r="AD158" s="20" t="s">
        <v>39</v>
      </c>
      <c r="AE158" s="15">
        <f>VLOOKUP($D158,[1]!IDMPOS[#Data],5,0)</f>
        <v>10469575</v>
      </c>
      <c r="AF158" s="16">
        <v>13550000</v>
      </c>
      <c r="AG158" s="17">
        <f t="shared" si="24"/>
        <v>3080425</v>
      </c>
      <c r="AH158" s="18" t="s">
        <v>40</v>
      </c>
      <c r="AI158" s="18" t="s">
        <v>571</v>
      </c>
      <c r="AJ158" s="19" t="s">
        <v>26</v>
      </c>
      <c r="AK158" s="20" t="s">
        <v>39</v>
      </c>
      <c r="AL158" s="15">
        <f>VLOOKUP($D158,[1]!IDMPOS[#Data],6,0)</f>
        <v>26400775</v>
      </c>
      <c r="AM158" s="16">
        <v>23300000</v>
      </c>
      <c r="AN158" s="17">
        <f t="shared" si="25"/>
        <v>-3100775</v>
      </c>
      <c r="AO158" s="18" t="s">
        <v>40</v>
      </c>
      <c r="AP158" s="18" t="s">
        <v>572</v>
      </c>
      <c r="AQ158" s="19" t="s">
        <v>38</v>
      </c>
      <c r="AR158" s="20" t="s">
        <v>39</v>
      </c>
      <c r="AS158" s="15">
        <f>VLOOKUP($D158,[1]!IDMPOS[#Data],7,0)</f>
        <v>14620475</v>
      </c>
      <c r="AT158" s="16">
        <v>14600000</v>
      </c>
      <c r="AU158" s="17">
        <f t="shared" si="26"/>
        <v>-20475</v>
      </c>
      <c r="AV158" s="18" t="s">
        <v>40</v>
      </c>
      <c r="AW158" s="18"/>
      <c r="AX158" s="19" t="s">
        <v>26</v>
      </c>
      <c r="AY158" s="20" t="s">
        <v>39</v>
      </c>
      <c r="AZ158" s="15">
        <f>VLOOKUP($D158,[1]!IDMPOS[#Data],8,0)</f>
        <v>14213725</v>
      </c>
      <c r="BA158" s="16">
        <v>14200000</v>
      </c>
      <c r="BB158" s="16">
        <v>14200000</v>
      </c>
      <c r="BC158" s="16">
        <f t="shared" si="28"/>
        <v>0</v>
      </c>
      <c r="BD158" s="17">
        <f t="shared" si="27"/>
        <v>-13725</v>
      </c>
      <c r="BE158" s="18" t="s">
        <v>40</v>
      </c>
      <c r="BF158" s="18"/>
      <c r="BG158" s="19" t="s">
        <v>38</v>
      </c>
      <c r="BH158" s="20" t="s">
        <v>39</v>
      </c>
    </row>
    <row r="159" spans="1:60" x14ac:dyDescent="0.3">
      <c r="A159" s="22"/>
      <c r="B159" s="14">
        <v>153</v>
      </c>
      <c r="C159" s="14" t="s">
        <v>19</v>
      </c>
      <c r="D159" s="14" t="s">
        <v>573</v>
      </c>
      <c r="E159" s="14" t="s">
        <v>574</v>
      </c>
      <c r="F159" s="14" t="s">
        <v>43</v>
      </c>
      <c r="G159" s="21" t="s">
        <v>575</v>
      </c>
      <c r="H159" s="14"/>
      <c r="I159" s="14"/>
      <c r="J159" s="15">
        <f>VLOOKUP($D159,[1]!IDMPOS[#Data],2,0)</f>
        <v>20458500</v>
      </c>
      <c r="K159" s="16">
        <v>20450000</v>
      </c>
      <c r="L159" s="17">
        <f t="shared" si="21"/>
        <v>-8500</v>
      </c>
      <c r="M159" s="18" t="s">
        <v>40</v>
      </c>
      <c r="N159" s="18"/>
      <c r="O159" s="19" t="s">
        <v>38</v>
      </c>
      <c r="P159" s="20" t="s">
        <v>39</v>
      </c>
      <c r="Q159" s="15">
        <f>VLOOKUP($D159,[1]!IDMPOS[#Data],3,0)</f>
        <v>33980800</v>
      </c>
      <c r="R159" s="16">
        <v>26450000</v>
      </c>
      <c r="S159" s="17">
        <f t="shared" si="22"/>
        <v>-7530800</v>
      </c>
      <c r="T159" s="18" t="s">
        <v>56</v>
      </c>
      <c r="U159" s="18">
        <v>7524500</v>
      </c>
      <c r="V159" s="19" t="s">
        <v>38</v>
      </c>
      <c r="W159" s="20" t="s">
        <v>39</v>
      </c>
      <c r="X159" s="15">
        <f>VLOOKUP($D159,[1]!IDMPOS[#Data],4,0)</f>
        <v>13456000</v>
      </c>
      <c r="Y159" s="16">
        <v>13450000</v>
      </c>
      <c r="Z159" s="17">
        <f t="shared" si="23"/>
        <v>-6000</v>
      </c>
      <c r="AA159" s="18" t="s">
        <v>40</v>
      </c>
      <c r="AB159" s="18"/>
      <c r="AC159" s="19" t="s">
        <v>38</v>
      </c>
      <c r="AD159" s="20" t="s">
        <v>39</v>
      </c>
      <c r="AE159" s="15">
        <f>VLOOKUP($D159,[1]!IDMPOS[#Data],5,0)</f>
        <v>14536500</v>
      </c>
      <c r="AF159" s="16">
        <v>14500000</v>
      </c>
      <c r="AG159" s="17">
        <f t="shared" si="24"/>
        <v>-36500</v>
      </c>
      <c r="AH159" s="18" t="s">
        <v>40</v>
      </c>
      <c r="AI159" s="18"/>
      <c r="AJ159" s="19" t="s">
        <v>26</v>
      </c>
      <c r="AK159" s="20" t="s">
        <v>39</v>
      </c>
      <c r="AL159" s="15">
        <f>VLOOKUP($D159,[1]!IDMPOS[#Data],6,0)</f>
        <v>24401200</v>
      </c>
      <c r="AM159" s="16">
        <v>24400000</v>
      </c>
      <c r="AN159" s="17">
        <f t="shared" si="25"/>
        <v>-1200</v>
      </c>
      <c r="AO159" s="18" t="s">
        <v>40</v>
      </c>
      <c r="AP159" s="18"/>
      <c r="AQ159" s="19" t="s">
        <v>38</v>
      </c>
      <c r="AR159" s="20" t="s">
        <v>39</v>
      </c>
      <c r="AS159" s="15">
        <f>VLOOKUP($D159,[1]!IDMPOS[#Data],7,0)</f>
        <v>19638500</v>
      </c>
      <c r="AT159" s="16">
        <v>19600000</v>
      </c>
      <c r="AU159" s="17">
        <f t="shared" si="26"/>
        <v>-38500</v>
      </c>
      <c r="AV159" s="18" t="s">
        <v>40</v>
      </c>
      <c r="AW159" s="18"/>
      <c r="AX159" s="19" t="s">
        <v>26</v>
      </c>
      <c r="AY159" s="20" t="s">
        <v>39</v>
      </c>
      <c r="AZ159" s="15">
        <f>VLOOKUP($D159,[1]!IDMPOS[#Data],8,0)</f>
        <v>11813700</v>
      </c>
      <c r="BA159" s="16">
        <v>11800000</v>
      </c>
      <c r="BB159" s="16">
        <v>11800000</v>
      </c>
      <c r="BC159" s="16">
        <f t="shared" si="28"/>
        <v>0</v>
      </c>
      <c r="BD159" s="17">
        <f t="shared" si="27"/>
        <v>-13700</v>
      </c>
      <c r="BE159" s="18" t="s">
        <v>40</v>
      </c>
      <c r="BF159" s="18"/>
      <c r="BG159" s="19" t="s">
        <v>38</v>
      </c>
      <c r="BH159" s="20" t="s">
        <v>39</v>
      </c>
    </row>
    <row r="160" spans="1:60" x14ac:dyDescent="0.3">
      <c r="B160" s="14"/>
      <c r="C160" s="14" t="s">
        <v>19</v>
      </c>
      <c r="D160" s="14" t="s">
        <v>576</v>
      </c>
      <c r="E160" s="14" t="s">
        <v>577</v>
      </c>
      <c r="F160" s="14" t="s">
        <v>22</v>
      </c>
      <c r="G160" s="14" t="s">
        <v>578</v>
      </c>
      <c r="H160" s="14"/>
      <c r="I160" s="14"/>
      <c r="J160" s="15">
        <f>VLOOKUP($D160,[1]!IDMPOS[#Data],2,0)</f>
        <v>12915650</v>
      </c>
      <c r="K160" s="16">
        <v>12150000</v>
      </c>
      <c r="L160" s="17">
        <f t="shared" si="21"/>
        <v>-765650</v>
      </c>
      <c r="M160" s="18" t="s">
        <v>37</v>
      </c>
      <c r="N160" s="18">
        <v>745000</v>
      </c>
      <c r="O160" s="19" t="s">
        <v>38</v>
      </c>
      <c r="P160" s="20" t="s">
        <v>39</v>
      </c>
      <c r="Q160" s="15">
        <f>VLOOKUP($D160,[1]!IDMPOS[#Data],3,0)</f>
        <v>40051100</v>
      </c>
      <c r="R160" s="16">
        <v>40050000</v>
      </c>
      <c r="S160" s="17">
        <f t="shared" si="22"/>
        <v>-1100</v>
      </c>
      <c r="T160" s="18" t="s">
        <v>40</v>
      </c>
      <c r="U160" s="18"/>
      <c r="V160" s="19" t="s">
        <v>38</v>
      </c>
      <c r="W160" s="20" t="s">
        <v>39</v>
      </c>
      <c r="X160" s="15">
        <f>VLOOKUP($D160,[1]!IDMPOS[#Data],4,0)</f>
        <v>19068650</v>
      </c>
      <c r="Y160" s="16">
        <v>19050000</v>
      </c>
      <c r="Z160" s="17">
        <f t="shared" si="23"/>
        <v>-18650</v>
      </c>
      <c r="AA160" s="18" t="s">
        <v>40</v>
      </c>
      <c r="AB160" s="18"/>
      <c r="AC160" s="19" t="s">
        <v>38</v>
      </c>
      <c r="AD160" s="20" t="s">
        <v>39</v>
      </c>
      <c r="AE160" s="15">
        <f>VLOOKUP($D160,[1]!IDMPOS[#Data],5,0)</f>
        <v>20519328</v>
      </c>
      <c r="AF160" s="16">
        <v>20500000</v>
      </c>
      <c r="AG160" s="17">
        <f t="shared" si="24"/>
        <v>-19328</v>
      </c>
      <c r="AH160" s="18" t="s">
        <v>40</v>
      </c>
      <c r="AI160" s="18"/>
      <c r="AJ160" s="19" t="s">
        <v>26</v>
      </c>
      <c r="AK160" s="20" t="s">
        <v>39</v>
      </c>
      <c r="AL160" s="15">
        <f>VLOOKUP($D160,[1]!IDMPOS[#Data],6,0)</f>
        <v>35238250</v>
      </c>
      <c r="AM160" s="16">
        <v>35200000</v>
      </c>
      <c r="AN160" s="17">
        <f t="shared" si="25"/>
        <v>-38250</v>
      </c>
      <c r="AO160" s="18" t="s">
        <v>40</v>
      </c>
      <c r="AP160" s="18"/>
      <c r="AQ160" s="19" t="s">
        <v>38</v>
      </c>
      <c r="AR160" s="20" t="s">
        <v>39</v>
      </c>
      <c r="AS160" s="15">
        <f>VLOOKUP($D160,[1]!IDMPOS[#Data],7,0)</f>
        <v>14396900</v>
      </c>
      <c r="AT160" s="16">
        <v>14350000</v>
      </c>
      <c r="AU160" s="17">
        <f t="shared" si="26"/>
        <v>-46900</v>
      </c>
      <c r="AV160" s="18" t="s">
        <v>40</v>
      </c>
      <c r="AW160" s="18"/>
      <c r="AX160" s="19" t="s">
        <v>26</v>
      </c>
      <c r="AY160" s="20" t="s">
        <v>39</v>
      </c>
      <c r="AZ160" s="15">
        <f>VLOOKUP($D160,[1]!IDMPOS[#Data],8,0)</f>
        <v>6763525</v>
      </c>
      <c r="BA160" s="16">
        <v>6750000</v>
      </c>
      <c r="BB160" s="16">
        <v>6750000</v>
      </c>
      <c r="BC160" s="16">
        <f t="shared" si="28"/>
        <v>0</v>
      </c>
      <c r="BD160" s="17">
        <f t="shared" si="27"/>
        <v>-13525</v>
      </c>
      <c r="BE160" s="18" t="s">
        <v>40</v>
      </c>
      <c r="BF160" s="18"/>
      <c r="BG160" s="19" t="s">
        <v>38</v>
      </c>
      <c r="BH160" s="20" t="s">
        <v>39</v>
      </c>
    </row>
    <row r="161" spans="1:60" x14ac:dyDescent="0.3">
      <c r="B161" s="14"/>
      <c r="C161" s="14" t="s">
        <v>19</v>
      </c>
      <c r="D161" s="14" t="s">
        <v>579</v>
      </c>
      <c r="E161" s="14" t="s">
        <v>580</v>
      </c>
      <c r="F161" s="14" t="s">
        <v>43</v>
      </c>
      <c r="G161" s="21" t="s">
        <v>581</v>
      </c>
      <c r="H161" s="14"/>
      <c r="I161" s="14"/>
      <c r="J161" s="15">
        <f>VLOOKUP($D161,[1]!IDMPOS[#Data],2,0)</f>
        <v>30510500</v>
      </c>
      <c r="K161" s="16">
        <v>23250000</v>
      </c>
      <c r="L161" s="17">
        <f t="shared" si="21"/>
        <v>-7260500</v>
      </c>
      <c r="M161" s="18" t="s">
        <v>37</v>
      </c>
      <c r="N161" s="18">
        <v>7220600</v>
      </c>
      <c r="O161" s="19" t="s">
        <v>38</v>
      </c>
      <c r="P161" s="20" t="s">
        <v>39</v>
      </c>
      <c r="Q161" s="15">
        <f>VLOOKUP($D161,[1]!IDMPOS[#Data],3,0)</f>
        <v>53007100</v>
      </c>
      <c r="R161" s="16">
        <v>53000000</v>
      </c>
      <c r="S161" s="17">
        <f t="shared" si="22"/>
        <v>-7100</v>
      </c>
      <c r="T161" s="18" t="s">
        <v>40</v>
      </c>
      <c r="U161" s="18"/>
      <c r="V161" s="19" t="s">
        <v>38</v>
      </c>
      <c r="W161" s="20" t="s">
        <v>39</v>
      </c>
      <c r="X161" s="15">
        <f>VLOOKUP($D161,[1]!IDMPOS[#Data],4,0)</f>
        <v>29056800</v>
      </c>
      <c r="Y161" s="16">
        <v>29050000</v>
      </c>
      <c r="Z161" s="17">
        <f t="shared" si="23"/>
        <v>-6800</v>
      </c>
      <c r="AA161" s="18" t="s">
        <v>40</v>
      </c>
      <c r="AB161" s="18"/>
      <c r="AC161" s="19" t="s">
        <v>38</v>
      </c>
      <c r="AD161" s="20" t="s">
        <v>39</v>
      </c>
      <c r="AE161" s="15">
        <f>VLOOKUP($D161,[1]!IDMPOS[#Data],5,0)</f>
        <v>38270600</v>
      </c>
      <c r="AF161" s="16">
        <v>38250000</v>
      </c>
      <c r="AG161" s="17">
        <f t="shared" si="24"/>
        <v>-20600</v>
      </c>
      <c r="AH161" s="18" t="s">
        <v>40</v>
      </c>
      <c r="AI161" s="18"/>
      <c r="AJ161" s="19" t="s">
        <v>26</v>
      </c>
      <c r="AK161" s="20" t="s">
        <v>39</v>
      </c>
      <c r="AL161" s="15">
        <f>VLOOKUP($D161,[1]!IDMPOS[#Data],6,0)</f>
        <v>35631500</v>
      </c>
      <c r="AM161" s="16">
        <v>35600000</v>
      </c>
      <c r="AN161" s="17">
        <f t="shared" si="25"/>
        <v>-31500</v>
      </c>
      <c r="AO161" s="18" t="s">
        <v>40</v>
      </c>
      <c r="AP161" s="18"/>
      <c r="AQ161" s="19" t="s">
        <v>38</v>
      </c>
      <c r="AR161" s="20" t="s">
        <v>39</v>
      </c>
      <c r="AS161" s="15">
        <f>VLOOKUP($D161,[1]!IDMPOS[#Data],7,0)</f>
        <v>26087300</v>
      </c>
      <c r="AT161" s="16">
        <v>26050000</v>
      </c>
      <c r="AU161" s="17">
        <f t="shared" si="26"/>
        <v>-37300</v>
      </c>
      <c r="AV161" s="18" t="s">
        <v>40</v>
      </c>
      <c r="AW161" s="18"/>
      <c r="AX161" s="19" t="s">
        <v>26</v>
      </c>
      <c r="AY161" s="20" t="s">
        <v>39</v>
      </c>
      <c r="AZ161" s="15">
        <f>VLOOKUP($D161,[1]!IDMPOS[#Data],8,0)</f>
        <v>27213100</v>
      </c>
      <c r="BA161" s="16">
        <v>27200000</v>
      </c>
      <c r="BB161" s="16">
        <v>27200000</v>
      </c>
      <c r="BC161" s="16">
        <f t="shared" si="28"/>
        <v>0</v>
      </c>
      <c r="BD161" s="17">
        <f t="shared" si="27"/>
        <v>-13100</v>
      </c>
      <c r="BE161" s="18" t="s">
        <v>40</v>
      </c>
      <c r="BF161" s="18"/>
      <c r="BG161" s="19" t="s">
        <v>38</v>
      </c>
      <c r="BH161" s="20" t="s">
        <v>39</v>
      </c>
    </row>
    <row r="162" spans="1:60" x14ac:dyDescent="0.3">
      <c r="B162" s="14">
        <v>51</v>
      </c>
      <c r="C162" s="14" t="s">
        <v>19</v>
      </c>
      <c r="D162" s="14" t="s">
        <v>582</v>
      </c>
      <c r="E162" s="14" t="s">
        <v>583</v>
      </c>
      <c r="F162" s="14" t="s">
        <v>22</v>
      </c>
      <c r="G162" s="14" t="s">
        <v>584</v>
      </c>
      <c r="H162" s="14"/>
      <c r="I162" s="14"/>
      <c r="J162" s="15">
        <f>VLOOKUP($D162,[1]!IDMPOS[#Data],2,0)</f>
        <v>18083230</v>
      </c>
      <c r="K162" s="16">
        <v>7050000</v>
      </c>
      <c r="L162" s="17">
        <f t="shared" si="21"/>
        <v>-11033230</v>
      </c>
      <c r="M162" s="18" t="s">
        <v>37</v>
      </c>
      <c r="N162" s="18">
        <v>11025000</v>
      </c>
      <c r="O162" s="19" t="s">
        <v>38</v>
      </c>
      <c r="P162" s="20" t="s">
        <v>39</v>
      </c>
      <c r="Q162" s="15">
        <f>VLOOKUP($D162,[1]!IDMPOS[#Data],3,0)</f>
        <v>17333361</v>
      </c>
      <c r="R162" s="16">
        <v>17300000</v>
      </c>
      <c r="S162" s="17">
        <f t="shared" si="22"/>
        <v>-33361</v>
      </c>
      <c r="T162" s="18" t="s">
        <v>40</v>
      </c>
      <c r="U162" s="18"/>
      <c r="V162" s="19" t="s">
        <v>38</v>
      </c>
      <c r="W162" s="20" t="s">
        <v>39</v>
      </c>
      <c r="X162" s="15">
        <f>VLOOKUP($D162,[1]!IDMPOS[#Data],4,0)</f>
        <v>30306600</v>
      </c>
      <c r="Y162" s="16">
        <v>30300000</v>
      </c>
      <c r="Z162" s="17">
        <f t="shared" si="23"/>
        <v>-6600</v>
      </c>
      <c r="AA162" s="18" t="s">
        <v>40</v>
      </c>
      <c r="AB162" s="18"/>
      <c r="AC162" s="19" t="s">
        <v>38</v>
      </c>
      <c r="AD162" s="20" t="s">
        <v>39</v>
      </c>
      <c r="AE162" s="15">
        <f>VLOOKUP($D162,[1]!IDMPOS[#Data],5,0)</f>
        <v>24124500</v>
      </c>
      <c r="AF162" s="16">
        <v>24100000</v>
      </c>
      <c r="AG162" s="17">
        <f t="shared" si="24"/>
        <v>-24500</v>
      </c>
      <c r="AH162" s="18" t="s">
        <v>40</v>
      </c>
      <c r="AI162" s="18"/>
      <c r="AJ162" s="19" t="s">
        <v>26</v>
      </c>
      <c r="AK162" s="20" t="s">
        <v>39</v>
      </c>
      <c r="AL162" s="15">
        <f>VLOOKUP($D162,[1]!IDMPOS[#Data],6,0)</f>
        <v>32624695</v>
      </c>
      <c r="AM162" s="16">
        <v>33250000</v>
      </c>
      <c r="AN162" s="17">
        <f t="shared" si="25"/>
        <v>625305</v>
      </c>
      <c r="AO162" s="18" t="s">
        <v>67</v>
      </c>
      <c r="AP162" s="18" t="s">
        <v>585</v>
      </c>
      <c r="AQ162" s="19" t="s">
        <v>38</v>
      </c>
      <c r="AR162" s="20" t="s">
        <v>39</v>
      </c>
      <c r="AS162" s="15">
        <f>VLOOKUP($D162,[1]!IDMPOS[#Data],7,0)</f>
        <v>23378925</v>
      </c>
      <c r="AT162" s="16">
        <v>23350000</v>
      </c>
      <c r="AU162" s="17">
        <f t="shared" si="26"/>
        <v>-28925</v>
      </c>
      <c r="AV162" s="18" t="s">
        <v>40</v>
      </c>
      <c r="AW162" s="18"/>
      <c r="AX162" s="19" t="s">
        <v>26</v>
      </c>
      <c r="AY162" s="20" t="s">
        <v>39</v>
      </c>
      <c r="AZ162" s="15">
        <f>VLOOKUP($D162,[1]!IDMPOS[#Data],8,0)</f>
        <v>24861700</v>
      </c>
      <c r="BA162" s="16">
        <v>24850000</v>
      </c>
      <c r="BB162" s="16">
        <v>24850000</v>
      </c>
      <c r="BC162" s="16">
        <f t="shared" si="28"/>
        <v>0</v>
      </c>
      <c r="BD162" s="17">
        <f t="shared" si="27"/>
        <v>-11700</v>
      </c>
      <c r="BE162" s="18" t="s">
        <v>40</v>
      </c>
      <c r="BF162" s="18"/>
      <c r="BG162" s="19" t="s">
        <v>38</v>
      </c>
      <c r="BH162" s="20" t="s">
        <v>39</v>
      </c>
    </row>
    <row r="163" spans="1:60" x14ac:dyDescent="0.3">
      <c r="B163" s="14">
        <v>111</v>
      </c>
      <c r="C163" s="14" t="s">
        <v>19</v>
      </c>
      <c r="D163" s="14" t="s">
        <v>586</v>
      </c>
      <c r="E163" s="14" t="s">
        <v>587</v>
      </c>
      <c r="F163" s="14" t="s">
        <v>22</v>
      </c>
      <c r="G163" s="14" t="s">
        <v>588</v>
      </c>
      <c r="H163" s="14"/>
      <c r="I163" s="14">
        <v>4373106235</v>
      </c>
      <c r="J163" s="15">
        <f>VLOOKUP($D163,[1]!IDMPOS[#Data],2,0)</f>
        <v>27325300</v>
      </c>
      <c r="K163" s="16">
        <v>26150000</v>
      </c>
      <c r="L163" s="17">
        <f t="shared" si="21"/>
        <v>-1175300</v>
      </c>
      <c r="M163" s="18" t="s">
        <v>37</v>
      </c>
      <c r="N163" s="18">
        <v>1147000</v>
      </c>
      <c r="O163" s="19" t="s">
        <v>38</v>
      </c>
      <c r="P163" s="20" t="s">
        <v>39</v>
      </c>
      <c r="Q163" s="15">
        <f>VLOOKUP($D163,[1]!IDMPOS[#Data],3,0)</f>
        <v>23809400</v>
      </c>
      <c r="R163" s="16">
        <v>23800000</v>
      </c>
      <c r="S163" s="17">
        <f t="shared" si="22"/>
        <v>-9400</v>
      </c>
      <c r="T163" s="18" t="s">
        <v>40</v>
      </c>
      <c r="U163" s="18"/>
      <c r="V163" s="19" t="s">
        <v>38</v>
      </c>
      <c r="W163" s="20" t="s">
        <v>39</v>
      </c>
      <c r="X163" s="15">
        <f>VLOOKUP($D163,[1]!IDMPOS[#Data],4,0)</f>
        <v>21119800</v>
      </c>
      <c r="Y163" s="16">
        <v>21100000</v>
      </c>
      <c r="Z163" s="17">
        <f t="shared" si="23"/>
        <v>-19800</v>
      </c>
      <c r="AA163" s="18" t="s">
        <v>40</v>
      </c>
      <c r="AB163" s="18"/>
      <c r="AC163" s="19" t="s">
        <v>38</v>
      </c>
      <c r="AD163" s="20" t="s">
        <v>39</v>
      </c>
      <c r="AE163" s="15">
        <f>VLOOKUP($D163,[1]!IDMPOS[#Data],5,0)</f>
        <v>23424150</v>
      </c>
      <c r="AF163" s="16">
        <v>23400000</v>
      </c>
      <c r="AG163" s="17">
        <f t="shared" si="24"/>
        <v>-24150</v>
      </c>
      <c r="AH163" s="18" t="s">
        <v>40</v>
      </c>
      <c r="AI163" s="18"/>
      <c r="AJ163" s="19" t="s">
        <v>26</v>
      </c>
      <c r="AK163" s="20" t="s">
        <v>39</v>
      </c>
      <c r="AL163" s="15">
        <f>VLOOKUP($D163,[1]!IDMPOS[#Data],6,0)</f>
        <v>28876750</v>
      </c>
      <c r="AM163" s="16">
        <v>29000000</v>
      </c>
      <c r="AN163" s="17">
        <f t="shared" si="25"/>
        <v>123250</v>
      </c>
      <c r="AO163" s="18" t="s">
        <v>67</v>
      </c>
      <c r="AP163" s="18" t="s">
        <v>589</v>
      </c>
      <c r="AQ163" s="19" t="s">
        <v>38</v>
      </c>
      <c r="AR163" s="20" t="s">
        <v>39</v>
      </c>
      <c r="AS163" s="15">
        <f>VLOOKUP($D163,[1]!IDMPOS[#Data],7,0)</f>
        <v>20538500</v>
      </c>
      <c r="AT163" s="16">
        <v>20500000</v>
      </c>
      <c r="AU163" s="17">
        <f t="shared" si="26"/>
        <v>-38500</v>
      </c>
      <c r="AV163" s="18" t="s">
        <v>40</v>
      </c>
      <c r="AW163" s="18"/>
      <c r="AX163" s="19" t="s">
        <v>26</v>
      </c>
      <c r="AY163" s="20" t="s">
        <v>39</v>
      </c>
      <c r="AZ163" s="15">
        <f>VLOOKUP($D163,[1]!IDMPOS[#Data],8,0)</f>
        <v>25911500</v>
      </c>
      <c r="BA163" s="16">
        <v>25900000</v>
      </c>
      <c r="BB163" s="16">
        <v>25900000</v>
      </c>
      <c r="BC163" s="16">
        <f t="shared" si="28"/>
        <v>0</v>
      </c>
      <c r="BD163" s="17">
        <f t="shared" si="27"/>
        <v>-11500</v>
      </c>
      <c r="BE163" s="18" t="s">
        <v>40</v>
      </c>
      <c r="BF163" s="18"/>
      <c r="BG163" s="19" t="s">
        <v>38</v>
      </c>
      <c r="BH163" s="20" t="s">
        <v>39</v>
      </c>
    </row>
    <row r="164" spans="1:60" x14ac:dyDescent="0.3">
      <c r="A164" s="22"/>
      <c r="B164" s="14">
        <v>132</v>
      </c>
      <c r="C164" s="14" t="s">
        <v>19</v>
      </c>
      <c r="D164" s="14" t="s">
        <v>590</v>
      </c>
      <c r="E164" s="14" t="s">
        <v>591</v>
      </c>
      <c r="F164" s="14" t="s">
        <v>43</v>
      </c>
      <c r="G164" s="21" t="s">
        <v>592</v>
      </c>
      <c r="H164" s="14"/>
      <c r="I164" s="14">
        <v>4373107533</v>
      </c>
      <c r="J164" s="15">
        <f>VLOOKUP($D164,[1]!IDMPOS[#Data],2,0)</f>
        <v>38091126</v>
      </c>
      <c r="K164" s="16">
        <v>37200000</v>
      </c>
      <c r="L164" s="17">
        <f t="shared" si="21"/>
        <v>-891126</v>
      </c>
      <c r="M164" s="18" t="s">
        <v>37</v>
      </c>
      <c r="N164" s="18">
        <v>850000</v>
      </c>
      <c r="O164" s="19" t="s">
        <v>38</v>
      </c>
      <c r="P164" s="20" t="s">
        <v>39</v>
      </c>
      <c r="Q164" s="15">
        <f>VLOOKUP($D164,[1]!IDMPOS[#Data],3,0)</f>
        <v>49826025</v>
      </c>
      <c r="R164" s="16">
        <v>49800000</v>
      </c>
      <c r="S164" s="17">
        <f t="shared" si="22"/>
        <v>-26025</v>
      </c>
      <c r="T164" s="18" t="s">
        <v>40</v>
      </c>
      <c r="U164" s="18"/>
      <c r="V164" s="19" t="s">
        <v>38</v>
      </c>
      <c r="W164" s="20" t="s">
        <v>39</v>
      </c>
      <c r="X164" s="15">
        <f>VLOOKUP($D164,[1]!IDMPOS[#Data],4,0)</f>
        <v>45249400</v>
      </c>
      <c r="Y164" s="16">
        <v>45200000</v>
      </c>
      <c r="Z164" s="17">
        <f t="shared" si="23"/>
        <v>-49400</v>
      </c>
      <c r="AA164" s="18" t="s">
        <v>40</v>
      </c>
      <c r="AB164" s="18"/>
      <c r="AC164" s="19" t="s">
        <v>38</v>
      </c>
      <c r="AD164" s="20" t="s">
        <v>39</v>
      </c>
      <c r="AE164" s="15">
        <f>VLOOKUP($D164,[1]!IDMPOS[#Data],5,0)</f>
        <v>28395150</v>
      </c>
      <c r="AF164" s="16">
        <v>28350000</v>
      </c>
      <c r="AG164" s="17">
        <f t="shared" si="24"/>
        <v>-45150</v>
      </c>
      <c r="AH164" s="18" t="s">
        <v>40</v>
      </c>
      <c r="AI164" s="18"/>
      <c r="AJ164" s="19" t="s">
        <v>26</v>
      </c>
      <c r="AK164" s="20" t="s">
        <v>39</v>
      </c>
      <c r="AL164" s="15">
        <f>VLOOKUP($D164,[1]!IDMPOS[#Data],6,0)</f>
        <v>45133000</v>
      </c>
      <c r="AM164" s="16">
        <v>45100000</v>
      </c>
      <c r="AN164" s="17">
        <f t="shared" si="25"/>
        <v>-33000</v>
      </c>
      <c r="AO164" s="18" t="s">
        <v>40</v>
      </c>
      <c r="AP164" s="18"/>
      <c r="AQ164" s="19" t="s">
        <v>38</v>
      </c>
      <c r="AR164" s="20" t="s">
        <v>39</v>
      </c>
      <c r="AS164" s="15">
        <f>VLOOKUP($D164,[1]!IDMPOS[#Data],7,0)</f>
        <v>42449300</v>
      </c>
      <c r="AT164" s="16">
        <v>42400000</v>
      </c>
      <c r="AU164" s="17">
        <f t="shared" si="26"/>
        <v>-49300</v>
      </c>
      <c r="AV164" s="18" t="s">
        <v>40</v>
      </c>
      <c r="AW164" s="18"/>
      <c r="AX164" s="19" t="s">
        <v>26</v>
      </c>
      <c r="AY164" s="20" t="s">
        <v>39</v>
      </c>
      <c r="AZ164" s="15">
        <f>VLOOKUP($D164,[1]!IDMPOS[#Data],8,0)</f>
        <v>35209800</v>
      </c>
      <c r="BA164" s="16">
        <v>35200000</v>
      </c>
      <c r="BB164" s="16">
        <v>35200000</v>
      </c>
      <c r="BC164" s="16">
        <f t="shared" si="28"/>
        <v>0</v>
      </c>
      <c r="BD164" s="17">
        <f t="shared" si="27"/>
        <v>-9800</v>
      </c>
      <c r="BE164" s="18" t="s">
        <v>40</v>
      </c>
      <c r="BF164" s="18"/>
      <c r="BG164" s="19" t="s">
        <v>38</v>
      </c>
      <c r="BH164" s="20" t="s">
        <v>39</v>
      </c>
    </row>
    <row r="165" spans="1:60" x14ac:dyDescent="0.3">
      <c r="B165" s="14">
        <v>41</v>
      </c>
      <c r="C165" s="14" t="s">
        <v>19</v>
      </c>
      <c r="D165" s="14" t="s">
        <v>593</v>
      </c>
      <c r="E165" s="14" t="s">
        <v>594</v>
      </c>
      <c r="F165" s="14" t="s">
        <v>22</v>
      </c>
      <c r="G165" s="14" t="s">
        <v>595</v>
      </c>
      <c r="H165" s="14"/>
      <c r="I165" s="14"/>
      <c r="J165" s="15">
        <f>VLOOKUP($D165,[1]!IDMPOS[#Data],2,0)</f>
        <v>23917800</v>
      </c>
      <c r="K165" s="16">
        <v>15000000</v>
      </c>
      <c r="L165" s="17">
        <f t="shared" si="21"/>
        <v>-8917800</v>
      </c>
      <c r="M165" s="18" t="s">
        <v>37</v>
      </c>
      <c r="N165" s="18">
        <v>8882500</v>
      </c>
      <c r="O165" s="19" t="s">
        <v>38</v>
      </c>
      <c r="P165" s="20" t="s">
        <v>39</v>
      </c>
      <c r="Q165" s="15">
        <f>VLOOKUP($D165,[1]!IDMPOS[#Data],3,0)</f>
        <v>33288700</v>
      </c>
      <c r="R165" s="16">
        <v>33250000</v>
      </c>
      <c r="S165" s="17">
        <f t="shared" si="22"/>
        <v>-38700</v>
      </c>
      <c r="T165" s="18" t="s">
        <v>40</v>
      </c>
      <c r="U165" s="18"/>
      <c r="V165" s="19" t="s">
        <v>38</v>
      </c>
      <c r="W165" s="20" t="s">
        <v>39</v>
      </c>
      <c r="X165" s="15">
        <f>VLOOKUP($D165,[1]!IDMPOS[#Data],4,0)</f>
        <v>16915900</v>
      </c>
      <c r="Y165" s="16">
        <v>16900000</v>
      </c>
      <c r="Z165" s="17">
        <f t="shared" si="23"/>
        <v>-15900</v>
      </c>
      <c r="AA165" s="18" t="s">
        <v>40</v>
      </c>
      <c r="AB165" s="18"/>
      <c r="AC165" s="19" t="s">
        <v>38</v>
      </c>
      <c r="AD165" s="20" t="s">
        <v>39</v>
      </c>
      <c r="AE165" s="15">
        <f>VLOOKUP($D165,[1]!IDMPOS[#Data],5,0)</f>
        <v>23658425</v>
      </c>
      <c r="AF165" s="16">
        <v>23950000</v>
      </c>
      <c r="AG165" s="17">
        <f t="shared" si="24"/>
        <v>291575</v>
      </c>
      <c r="AH165" s="18" t="s">
        <v>67</v>
      </c>
      <c r="AI165" s="18" t="s">
        <v>57</v>
      </c>
      <c r="AJ165" s="19" t="s">
        <v>26</v>
      </c>
      <c r="AK165" s="20" t="s">
        <v>39</v>
      </c>
      <c r="AL165" s="15">
        <f>VLOOKUP($D165,[1]!IDMPOS[#Data],6,0)</f>
        <v>43389300</v>
      </c>
      <c r="AM165" s="16">
        <v>43350000</v>
      </c>
      <c r="AN165" s="17">
        <f t="shared" si="25"/>
        <v>-39300</v>
      </c>
      <c r="AO165" s="18" t="s">
        <v>40</v>
      </c>
      <c r="AP165" s="18"/>
      <c r="AQ165" s="19" t="s">
        <v>38</v>
      </c>
      <c r="AR165" s="20" t="s">
        <v>39</v>
      </c>
      <c r="AS165" s="15">
        <f>VLOOKUP($D165,[1]!IDMPOS[#Data],7,0)</f>
        <v>30395700</v>
      </c>
      <c r="AT165" s="16">
        <v>30350000</v>
      </c>
      <c r="AU165" s="17">
        <f t="shared" si="26"/>
        <v>-45700</v>
      </c>
      <c r="AV165" s="18" t="s">
        <v>40</v>
      </c>
      <c r="AW165" s="18"/>
      <c r="AX165" s="19" t="s">
        <v>26</v>
      </c>
      <c r="AY165" s="20" t="s">
        <v>39</v>
      </c>
      <c r="AZ165" s="15">
        <f>VLOOKUP($D165,[1]!IDMPOS[#Data],8,0)</f>
        <v>18909200</v>
      </c>
      <c r="BA165" s="16">
        <v>18900000</v>
      </c>
      <c r="BB165" s="16">
        <v>18900000</v>
      </c>
      <c r="BC165" s="16">
        <f t="shared" si="28"/>
        <v>0</v>
      </c>
      <c r="BD165" s="17">
        <f t="shared" si="27"/>
        <v>-9200</v>
      </c>
      <c r="BE165" s="18" t="s">
        <v>40</v>
      </c>
      <c r="BF165" s="18"/>
      <c r="BG165" s="19" t="s">
        <v>38</v>
      </c>
      <c r="BH165" s="20" t="s">
        <v>39</v>
      </c>
    </row>
    <row r="166" spans="1:60" x14ac:dyDescent="0.3">
      <c r="B166" s="14">
        <v>36</v>
      </c>
      <c r="C166" s="14" t="s">
        <v>19</v>
      </c>
      <c r="D166" s="14" t="s">
        <v>596</v>
      </c>
      <c r="E166" s="14" t="s">
        <v>597</v>
      </c>
      <c r="F166" s="14" t="s">
        <v>22</v>
      </c>
      <c r="G166" s="21" t="s">
        <v>598</v>
      </c>
      <c r="H166" s="14"/>
      <c r="I166" s="14">
        <v>4373107932</v>
      </c>
      <c r="J166" s="15">
        <f>VLOOKUP($D166,[1]!IDMPOS[#Data],2,0)</f>
        <v>27608600</v>
      </c>
      <c r="K166" s="16">
        <v>19850000</v>
      </c>
      <c r="L166" s="17">
        <f t="shared" si="21"/>
        <v>-7758600</v>
      </c>
      <c r="M166" s="18" t="s">
        <v>37</v>
      </c>
      <c r="N166" s="18">
        <v>7712500</v>
      </c>
      <c r="O166" s="19" t="s">
        <v>38</v>
      </c>
      <c r="P166" s="20" t="s">
        <v>39</v>
      </c>
      <c r="Q166" s="15">
        <f>VLOOKUP($D166,[1]!IDMPOS[#Data],3,0)</f>
        <v>23756000</v>
      </c>
      <c r="R166" s="16">
        <v>23750000</v>
      </c>
      <c r="S166" s="17">
        <f t="shared" si="22"/>
        <v>-6000</v>
      </c>
      <c r="T166" s="18" t="s">
        <v>40</v>
      </c>
      <c r="U166" s="18"/>
      <c r="V166" s="19" t="s">
        <v>38</v>
      </c>
      <c r="W166" s="20" t="s">
        <v>39</v>
      </c>
      <c r="X166" s="15">
        <f>VLOOKUP($D166,[1]!IDMPOS[#Data],4,0)</f>
        <v>25098000</v>
      </c>
      <c r="Y166" s="16">
        <v>25050000</v>
      </c>
      <c r="Z166" s="17">
        <f t="shared" si="23"/>
        <v>-48000</v>
      </c>
      <c r="AA166" s="18" t="s">
        <v>40</v>
      </c>
      <c r="AB166" s="18"/>
      <c r="AC166" s="19" t="s">
        <v>38</v>
      </c>
      <c r="AD166" s="20" t="s">
        <v>39</v>
      </c>
      <c r="AE166" s="15">
        <f>VLOOKUP($D166,[1]!IDMPOS[#Data],5,0)</f>
        <v>39361300</v>
      </c>
      <c r="AF166" s="16">
        <v>39350000</v>
      </c>
      <c r="AG166" s="17">
        <f t="shared" si="24"/>
        <v>-11300</v>
      </c>
      <c r="AH166" s="18" t="s">
        <v>40</v>
      </c>
      <c r="AI166" s="18"/>
      <c r="AJ166" s="19" t="s">
        <v>26</v>
      </c>
      <c r="AK166" s="20" t="s">
        <v>39</v>
      </c>
      <c r="AL166" s="15">
        <f>VLOOKUP($D166,[1]!IDMPOS[#Data],6,0)</f>
        <v>33779000</v>
      </c>
      <c r="AM166" s="16">
        <v>33750000</v>
      </c>
      <c r="AN166" s="17">
        <f t="shared" si="25"/>
        <v>-29000</v>
      </c>
      <c r="AO166" s="18" t="s">
        <v>40</v>
      </c>
      <c r="AP166" s="18"/>
      <c r="AQ166" s="19" t="s">
        <v>38</v>
      </c>
      <c r="AR166" s="20" t="s">
        <v>39</v>
      </c>
      <c r="AS166" s="15">
        <f>VLOOKUP($D166,[1]!IDMPOS[#Data],7,0)</f>
        <v>23288200</v>
      </c>
      <c r="AT166" s="16">
        <v>23250000</v>
      </c>
      <c r="AU166" s="17">
        <f t="shared" si="26"/>
        <v>-38200</v>
      </c>
      <c r="AV166" s="18" t="s">
        <v>40</v>
      </c>
      <c r="AW166" s="18"/>
      <c r="AX166" s="19" t="s">
        <v>26</v>
      </c>
      <c r="AY166" s="20" t="s">
        <v>39</v>
      </c>
      <c r="AZ166" s="15">
        <f>VLOOKUP($D166,[1]!IDMPOS[#Data],8,0)</f>
        <v>24458700</v>
      </c>
      <c r="BA166" s="16">
        <v>24450000</v>
      </c>
      <c r="BB166" s="16">
        <v>24450000</v>
      </c>
      <c r="BC166" s="16">
        <f t="shared" si="28"/>
        <v>0</v>
      </c>
      <c r="BD166" s="17">
        <f t="shared" si="27"/>
        <v>-8700</v>
      </c>
      <c r="BE166" s="18" t="s">
        <v>40</v>
      </c>
      <c r="BF166" s="18"/>
      <c r="BG166" s="19" t="s">
        <v>38</v>
      </c>
      <c r="BH166" s="20" t="s">
        <v>39</v>
      </c>
    </row>
    <row r="167" spans="1:60" x14ac:dyDescent="0.3">
      <c r="B167" s="14">
        <v>56</v>
      </c>
      <c r="C167" s="14" t="s">
        <v>19</v>
      </c>
      <c r="D167" s="14" t="s">
        <v>599</v>
      </c>
      <c r="E167" s="14" t="s">
        <v>600</v>
      </c>
      <c r="F167" s="14" t="s">
        <v>22</v>
      </c>
      <c r="G167" s="14" t="s">
        <v>601</v>
      </c>
      <c r="H167" s="14"/>
      <c r="I167" s="14"/>
      <c r="J167" s="15">
        <f>VLOOKUP($D167,[1]!IDMPOS[#Data],2,0)</f>
        <v>36258100</v>
      </c>
      <c r="K167" s="16">
        <v>22350000</v>
      </c>
      <c r="L167" s="17">
        <f t="shared" si="21"/>
        <v>-13908100</v>
      </c>
      <c r="M167" s="18" t="s">
        <v>37</v>
      </c>
      <c r="N167" s="18">
        <v>13875800</v>
      </c>
      <c r="O167" s="19" t="s">
        <v>38</v>
      </c>
      <c r="P167" s="20" t="s">
        <v>39</v>
      </c>
      <c r="Q167" s="15">
        <f>VLOOKUP($D167,[1]!IDMPOS[#Data],3,0)</f>
        <v>31432600</v>
      </c>
      <c r="R167" s="16">
        <v>31400000</v>
      </c>
      <c r="S167" s="17">
        <f t="shared" si="22"/>
        <v>-32600</v>
      </c>
      <c r="T167" s="18" t="s">
        <v>54</v>
      </c>
      <c r="U167" s="18" t="s">
        <v>387</v>
      </c>
      <c r="V167" s="19" t="s">
        <v>38</v>
      </c>
      <c r="W167" s="20" t="s">
        <v>39</v>
      </c>
      <c r="X167" s="15">
        <f>VLOOKUP($D167,[1]!IDMPOS[#Data],4,0)</f>
        <v>45279000</v>
      </c>
      <c r="Y167" s="16">
        <v>45250000</v>
      </c>
      <c r="Z167" s="17">
        <f t="shared" si="23"/>
        <v>-29000</v>
      </c>
      <c r="AA167" s="18" t="s">
        <v>40</v>
      </c>
      <c r="AB167" s="18"/>
      <c r="AC167" s="19" t="s">
        <v>38</v>
      </c>
      <c r="AD167" s="20" t="s">
        <v>39</v>
      </c>
      <c r="AE167" s="15">
        <f>VLOOKUP($D167,[1]!IDMPOS[#Data],5,0)</f>
        <v>30576750</v>
      </c>
      <c r="AF167" s="16">
        <v>30550000</v>
      </c>
      <c r="AG167" s="17">
        <f t="shared" si="24"/>
        <v>-26750</v>
      </c>
      <c r="AH167" s="18" t="s">
        <v>40</v>
      </c>
      <c r="AI167" s="18"/>
      <c r="AJ167" s="19" t="s">
        <v>26</v>
      </c>
      <c r="AK167" s="20" t="s">
        <v>39</v>
      </c>
      <c r="AL167" s="15">
        <f>VLOOKUP($D167,[1]!IDMPOS[#Data],6,0)</f>
        <v>44779404</v>
      </c>
      <c r="AM167" s="16">
        <v>44750000</v>
      </c>
      <c r="AN167" s="17">
        <f t="shared" si="25"/>
        <v>-29404</v>
      </c>
      <c r="AO167" s="18" t="s">
        <v>40</v>
      </c>
      <c r="AP167" s="18"/>
      <c r="AQ167" s="19" t="s">
        <v>38</v>
      </c>
      <c r="AR167" s="20" t="s">
        <v>39</v>
      </c>
      <c r="AS167" s="15">
        <f>VLOOKUP($D167,[1]!IDMPOS[#Data],7,0)</f>
        <v>26092679</v>
      </c>
      <c r="AT167" s="16">
        <v>26050000</v>
      </c>
      <c r="AU167" s="17">
        <f t="shared" si="26"/>
        <v>-42679</v>
      </c>
      <c r="AV167" s="18" t="s">
        <v>40</v>
      </c>
      <c r="AW167" s="18"/>
      <c r="AX167" s="19" t="s">
        <v>26</v>
      </c>
      <c r="AY167" s="20" t="s">
        <v>39</v>
      </c>
      <c r="AZ167" s="15">
        <f>VLOOKUP($D167,[1]!IDMPOS[#Data],8,0)</f>
        <v>35607125</v>
      </c>
      <c r="BA167" s="16">
        <v>35600000</v>
      </c>
      <c r="BB167" s="16">
        <v>35600000</v>
      </c>
      <c r="BC167" s="16">
        <f t="shared" si="28"/>
        <v>0</v>
      </c>
      <c r="BD167" s="17">
        <f t="shared" si="27"/>
        <v>-7125</v>
      </c>
      <c r="BE167" s="18" t="s">
        <v>40</v>
      </c>
      <c r="BF167" s="18"/>
      <c r="BG167" s="19" t="s">
        <v>38</v>
      </c>
      <c r="BH167" s="20" t="s">
        <v>39</v>
      </c>
    </row>
    <row r="168" spans="1:60" x14ac:dyDescent="0.3">
      <c r="B168" s="14"/>
      <c r="C168" s="14" t="s">
        <v>19</v>
      </c>
      <c r="D168" s="14" t="s">
        <v>602</v>
      </c>
      <c r="E168" s="14" t="s">
        <v>603</v>
      </c>
      <c r="F168" s="14" t="s">
        <v>22</v>
      </c>
      <c r="G168" s="14" t="s">
        <v>604</v>
      </c>
      <c r="H168" s="14"/>
      <c r="I168" s="14"/>
      <c r="J168" s="15">
        <f>VLOOKUP($D168,[1]!IDMPOS[#Data],2,0)</f>
        <v>33322700</v>
      </c>
      <c r="K168" s="16">
        <v>24950000</v>
      </c>
      <c r="L168" s="17">
        <f t="shared" si="21"/>
        <v>-8372700</v>
      </c>
      <c r="M168" s="18" t="s">
        <v>37</v>
      </c>
      <c r="N168" s="18">
        <v>8369800</v>
      </c>
      <c r="O168" s="19" t="s">
        <v>38</v>
      </c>
      <c r="P168" s="20" t="s">
        <v>39</v>
      </c>
      <c r="Q168" s="15">
        <f>VLOOKUP($D168,[1]!IDMPOS[#Data],3,0)</f>
        <v>22137850</v>
      </c>
      <c r="R168" s="16">
        <v>22100000</v>
      </c>
      <c r="S168" s="17">
        <f t="shared" si="22"/>
        <v>-37850</v>
      </c>
      <c r="T168" s="18" t="s">
        <v>40</v>
      </c>
      <c r="U168" s="18"/>
      <c r="V168" s="19" t="s">
        <v>38</v>
      </c>
      <c r="W168" s="20" t="s">
        <v>39</v>
      </c>
      <c r="X168" s="15">
        <f>VLOOKUP($D168,[1]!IDMPOS[#Data],4,0)</f>
        <v>33209800</v>
      </c>
      <c r="Y168" s="16">
        <v>33200000</v>
      </c>
      <c r="Z168" s="17">
        <f t="shared" si="23"/>
        <v>-9800</v>
      </c>
      <c r="AA168" s="18" t="s">
        <v>40</v>
      </c>
      <c r="AB168" s="18"/>
      <c r="AC168" s="19" t="s">
        <v>38</v>
      </c>
      <c r="AD168" s="20" t="s">
        <v>39</v>
      </c>
      <c r="AE168" s="15">
        <f>VLOOKUP($D168,[1]!IDMPOS[#Data],5,0)</f>
        <v>37761338</v>
      </c>
      <c r="AF168" s="16">
        <v>37750000</v>
      </c>
      <c r="AG168" s="17">
        <f t="shared" si="24"/>
        <v>-11338</v>
      </c>
      <c r="AH168" s="18" t="s">
        <v>40</v>
      </c>
      <c r="AI168" s="18"/>
      <c r="AJ168" s="19" t="s">
        <v>26</v>
      </c>
      <c r="AK168" s="20" t="s">
        <v>39</v>
      </c>
      <c r="AL168" s="15">
        <f>VLOOKUP($D168,[1]!IDMPOS[#Data],6,0)</f>
        <v>38597300</v>
      </c>
      <c r="AM168" s="16">
        <v>38550000</v>
      </c>
      <c r="AN168" s="17">
        <f t="shared" si="25"/>
        <v>-47300</v>
      </c>
      <c r="AO168" s="18" t="s">
        <v>40</v>
      </c>
      <c r="AP168" s="18"/>
      <c r="AQ168" s="19" t="s">
        <v>38</v>
      </c>
      <c r="AR168" s="20" t="s">
        <v>39</v>
      </c>
      <c r="AS168" s="15">
        <f>VLOOKUP($D168,[1]!IDMPOS[#Data],7,0)</f>
        <v>21168225</v>
      </c>
      <c r="AT168" s="16">
        <v>21150000</v>
      </c>
      <c r="AU168" s="17">
        <f t="shared" si="26"/>
        <v>-18225</v>
      </c>
      <c r="AV168" s="18" t="s">
        <v>40</v>
      </c>
      <c r="AW168" s="18"/>
      <c r="AX168" s="19" t="s">
        <v>26</v>
      </c>
      <c r="AY168" s="20" t="s">
        <v>39</v>
      </c>
      <c r="AZ168" s="15">
        <f>VLOOKUP($D168,[1]!IDMPOS[#Data],8,0)</f>
        <v>21907051</v>
      </c>
      <c r="BA168" s="16">
        <v>21900000</v>
      </c>
      <c r="BB168" s="16">
        <v>21900000</v>
      </c>
      <c r="BC168" s="16">
        <f t="shared" si="28"/>
        <v>0</v>
      </c>
      <c r="BD168" s="17">
        <f t="shared" si="27"/>
        <v>-7051</v>
      </c>
      <c r="BE168" s="18" t="s">
        <v>40</v>
      </c>
      <c r="BF168" s="18"/>
      <c r="BG168" s="19" t="s">
        <v>38</v>
      </c>
      <c r="BH168" s="20" t="s">
        <v>39</v>
      </c>
    </row>
    <row r="169" spans="1:60" x14ac:dyDescent="0.3">
      <c r="B169" s="14">
        <v>30</v>
      </c>
      <c r="C169" s="14" t="s">
        <v>19</v>
      </c>
      <c r="D169" s="14" t="s">
        <v>605</v>
      </c>
      <c r="E169" s="14" t="s">
        <v>606</v>
      </c>
      <c r="F169" s="14" t="s">
        <v>22</v>
      </c>
      <c r="G169" s="14" t="s">
        <v>607</v>
      </c>
      <c r="H169" s="14"/>
      <c r="I169" s="14"/>
      <c r="J169" s="15">
        <f>VLOOKUP($D169,[1]!IDMPOS[#Data],2,0)</f>
        <v>42288950</v>
      </c>
      <c r="K169" s="16">
        <v>30050000</v>
      </c>
      <c r="L169" s="17">
        <f t="shared" si="21"/>
        <v>-12238950</v>
      </c>
      <c r="M169" s="18" t="s">
        <v>37</v>
      </c>
      <c r="N169" s="18">
        <v>12168400</v>
      </c>
      <c r="O169" s="19" t="s">
        <v>38</v>
      </c>
      <c r="P169" s="20" t="s">
        <v>39</v>
      </c>
      <c r="Q169" s="15">
        <f>VLOOKUP($D169,[1]!IDMPOS[#Data],3,0)</f>
        <v>60747050</v>
      </c>
      <c r="R169" s="16">
        <v>60700000</v>
      </c>
      <c r="S169" s="17">
        <f t="shared" si="22"/>
        <v>-47050</v>
      </c>
      <c r="T169" s="18" t="s">
        <v>40</v>
      </c>
      <c r="U169" s="18"/>
      <c r="V169" s="19" t="s">
        <v>38</v>
      </c>
      <c r="W169" s="20" t="s">
        <v>39</v>
      </c>
      <c r="X169" s="15">
        <f>VLOOKUP($D169,[1]!IDMPOS[#Data],4,0)</f>
        <v>54263025</v>
      </c>
      <c r="Y169" s="16">
        <v>54500000</v>
      </c>
      <c r="Z169" s="17">
        <f t="shared" si="23"/>
        <v>236975</v>
      </c>
      <c r="AA169" s="18"/>
      <c r="AB169" s="18" t="s">
        <v>94</v>
      </c>
      <c r="AC169" s="19" t="s">
        <v>38</v>
      </c>
      <c r="AD169" s="20" t="s">
        <v>39</v>
      </c>
      <c r="AE169" s="15">
        <f>VLOOKUP($D169,[1]!IDMPOS[#Data],5,0)</f>
        <v>56190700</v>
      </c>
      <c r="AF169" s="16">
        <v>56050000</v>
      </c>
      <c r="AG169" s="17">
        <f t="shared" si="24"/>
        <v>-140700</v>
      </c>
      <c r="AH169" s="18" t="s">
        <v>54</v>
      </c>
      <c r="AI169" s="18" t="s">
        <v>141</v>
      </c>
      <c r="AJ169" s="19" t="s">
        <v>26</v>
      </c>
      <c r="AK169" s="20" t="s">
        <v>39</v>
      </c>
      <c r="AL169" s="15">
        <f>VLOOKUP($D169,[1]!IDMPOS[#Data],6,0)</f>
        <v>52977650</v>
      </c>
      <c r="AM169" s="16">
        <v>52950000</v>
      </c>
      <c r="AN169" s="17">
        <f t="shared" si="25"/>
        <v>-27650</v>
      </c>
      <c r="AO169" s="18" t="s">
        <v>40</v>
      </c>
      <c r="AP169" s="18"/>
      <c r="AQ169" s="19" t="s">
        <v>38</v>
      </c>
      <c r="AR169" s="20" t="s">
        <v>39</v>
      </c>
      <c r="AS169" s="15">
        <f>VLOOKUP($D169,[1]!IDMPOS[#Data],7,0)</f>
        <v>28165500</v>
      </c>
      <c r="AT169" s="16">
        <v>28150000</v>
      </c>
      <c r="AU169" s="17">
        <f t="shared" si="26"/>
        <v>-15500</v>
      </c>
      <c r="AV169" s="18" t="s">
        <v>40</v>
      </c>
      <c r="AW169" s="18"/>
      <c r="AX169" s="19" t="s">
        <v>26</v>
      </c>
      <c r="AY169" s="20" t="s">
        <v>39</v>
      </c>
      <c r="AZ169" s="15">
        <f>VLOOKUP($D169,[1]!IDMPOS[#Data],8,0)</f>
        <v>28756675</v>
      </c>
      <c r="BA169" s="16">
        <v>28750000</v>
      </c>
      <c r="BB169" s="16">
        <v>28750000</v>
      </c>
      <c r="BC169" s="16">
        <f t="shared" si="28"/>
        <v>0</v>
      </c>
      <c r="BD169" s="17">
        <f t="shared" si="27"/>
        <v>-6675</v>
      </c>
      <c r="BE169" s="18" t="s">
        <v>40</v>
      </c>
      <c r="BF169" s="18"/>
      <c r="BG169" s="19" t="s">
        <v>38</v>
      </c>
      <c r="BH169" s="20" t="s">
        <v>39</v>
      </c>
    </row>
    <row r="170" spans="1:60" x14ac:dyDescent="0.3">
      <c r="B170" s="14">
        <v>139</v>
      </c>
      <c r="C170" s="14" t="s">
        <v>19</v>
      </c>
      <c r="D170" s="14" t="s">
        <v>608</v>
      </c>
      <c r="E170" s="14" t="s">
        <v>609</v>
      </c>
      <c r="F170" s="14" t="s">
        <v>43</v>
      </c>
      <c r="G170" s="14" t="s">
        <v>610</v>
      </c>
      <c r="H170" s="14"/>
      <c r="I170" s="14"/>
      <c r="J170" s="15">
        <f>VLOOKUP($D170,[1]!IDMPOS[#Data],2,0)</f>
        <v>24637013</v>
      </c>
      <c r="K170" s="16">
        <v>23700000</v>
      </c>
      <c r="L170" s="17">
        <f t="shared" si="21"/>
        <v>-937013</v>
      </c>
      <c r="M170" s="18" t="s">
        <v>37</v>
      </c>
      <c r="N170" s="18">
        <v>898000</v>
      </c>
      <c r="O170" s="19" t="s">
        <v>38</v>
      </c>
      <c r="P170" s="20" t="s">
        <v>39</v>
      </c>
      <c r="Q170" s="15">
        <f>VLOOKUP($D170,[1]!IDMPOS[#Data],3,0)</f>
        <v>26260000</v>
      </c>
      <c r="R170" s="16">
        <v>26650000</v>
      </c>
      <c r="S170" s="17">
        <f t="shared" si="22"/>
        <v>390000</v>
      </c>
      <c r="T170" s="18" t="s">
        <v>67</v>
      </c>
      <c r="U170" s="18" t="s">
        <v>94</v>
      </c>
      <c r="V170" s="19" t="s">
        <v>38</v>
      </c>
      <c r="W170" s="20" t="s">
        <v>39</v>
      </c>
      <c r="X170" s="15">
        <f>VLOOKUP($D170,[1]!IDMPOS[#Data],4,0)</f>
        <v>12924575</v>
      </c>
      <c r="Y170" s="16">
        <v>12900000</v>
      </c>
      <c r="Z170" s="17">
        <f t="shared" si="23"/>
        <v>-24575</v>
      </c>
      <c r="AA170" s="18" t="s">
        <v>40</v>
      </c>
      <c r="AB170" s="18"/>
      <c r="AC170" s="19" t="s">
        <v>38</v>
      </c>
      <c r="AD170" s="20" t="s">
        <v>39</v>
      </c>
      <c r="AE170" s="15">
        <f>VLOOKUP($D170,[1]!IDMPOS[#Data],5,0)</f>
        <v>19904900</v>
      </c>
      <c r="AF170" s="16">
        <v>19900000</v>
      </c>
      <c r="AG170" s="17">
        <f t="shared" si="24"/>
        <v>-4900</v>
      </c>
      <c r="AH170" s="18" t="s">
        <v>40</v>
      </c>
      <c r="AI170" s="18"/>
      <c r="AJ170" s="19" t="s">
        <v>26</v>
      </c>
      <c r="AK170" s="20" t="s">
        <v>39</v>
      </c>
      <c r="AL170" s="15">
        <f>VLOOKUP($D170,[1]!IDMPOS[#Data],6,0)</f>
        <v>29731875</v>
      </c>
      <c r="AM170" s="16">
        <v>29700000</v>
      </c>
      <c r="AN170" s="17">
        <f t="shared" si="25"/>
        <v>-31875</v>
      </c>
      <c r="AO170" s="18" t="s">
        <v>40</v>
      </c>
      <c r="AP170" s="18"/>
      <c r="AQ170" s="19" t="s">
        <v>38</v>
      </c>
      <c r="AR170" s="20" t="s">
        <v>39</v>
      </c>
      <c r="AS170" s="15">
        <f>VLOOKUP($D170,[1]!IDMPOS[#Data],7,0)</f>
        <v>20342950</v>
      </c>
      <c r="AT170" s="16">
        <v>20300000</v>
      </c>
      <c r="AU170" s="17">
        <f t="shared" si="26"/>
        <v>-42950</v>
      </c>
      <c r="AV170" s="18" t="s">
        <v>40</v>
      </c>
      <c r="AW170" s="18"/>
      <c r="AX170" s="19" t="s">
        <v>26</v>
      </c>
      <c r="AY170" s="20" t="s">
        <v>39</v>
      </c>
      <c r="AZ170" s="15">
        <f>VLOOKUP($D170,[1]!IDMPOS[#Data],8,0)</f>
        <v>16206200</v>
      </c>
      <c r="BA170" s="16">
        <v>16200000</v>
      </c>
      <c r="BB170" s="16">
        <v>16200000</v>
      </c>
      <c r="BC170" s="16">
        <f t="shared" si="28"/>
        <v>0</v>
      </c>
      <c r="BD170" s="17">
        <f t="shared" si="27"/>
        <v>-6200</v>
      </c>
      <c r="BE170" s="18" t="s">
        <v>40</v>
      </c>
      <c r="BF170" s="18"/>
      <c r="BG170" s="19" t="s">
        <v>38</v>
      </c>
      <c r="BH170" s="20" t="s">
        <v>39</v>
      </c>
    </row>
    <row r="171" spans="1:60" x14ac:dyDescent="0.3">
      <c r="B171" s="14">
        <v>3</v>
      </c>
      <c r="C171" s="14" t="s">
        <v>19</v>
      </c>
      <c r="D171" s="14" t="s">
        <v>611</v>
      </c>
      <c r="E171" s="14" t="s">
        <v>612</v>
      </c>
      <c r="F171" s="14" t="s">
        <v>22</v>
      </c>
      <c r="G171" s="14" t="s">
        <v>613</v>
      </c>
      <c r="H171" s="14"/>
      <c r="I171" s="14"/>
      <c r="J171" s="15">
        <f>VLOOKUP($D171,[1]!IDMPOS[#Data],2,0)</f>
        <v>36672875</v>
      </c>
      <c r="K171" s="16">
        <v>23200000</v>
      </c>
      <c r="L171" s="17">
        <f t="shared" si="21"/>
        <v>-13472875</v>
      </c>
      <c r="M171" s="18" t="s">
        <v>37</v>
      </c>
      <c r="N171" s="18">
        <v>13472000</v>
      </c>
      <c r="O171" s="19" t="s">
        <v>38</v>
      </c>
      <c r="P171" s="20" t="s">
        <v>39</v>
      </c>
      <c r="Q171" s="15">
        <f>VLOOKUP($D171,[1]!IDMPOS[#Data],3,0)</f>
        <v>31986450</v>
      </c>
      <c r="R171" s="16">
        <v>31950000</v>
      </c>
      <c r="S171" s="17">
        <f t="shared" si="22"/>
        <v>-36450</v>
      </c>
      <c r="T171" s="18" t="s">
        <v>40</v>
      </c>
      <c r="U171" s="18"/>
      <c r="V171" s="19" t="s">
        <v>38</v>
      </c>
      <c r="W171" s="20" t="s">
        <v>39</v>
      </c>
      <c r="X171" s="15">
        <f>VLOOKUP($D171,[1]!IDMPOS[#Data],4,0)</f>
        <v>65904543</v>
      </c>
      <c r="Y171" s="16">
        <v>65900000</v>
      </c>
      <c r="Z171" s="17">
        <f t="shared" si="23"/>
        <v>-4543</v>
      </c>
      <c r="AA171" s="18" t="s">
        <v>40</v>
      </c>
      <c r="AB171" s="18"/>
      <c r="AC171" s="19" t="s">
        <v>38</v>
      </c>
      <c r="AD171" s="20" t="s">
        <v>39</v>
      </c>
      <c r="AE171" s="15">
        <f>VLOOKUP($D171,[1]!IDMPOS[#Data],5,0)</f>
        <v>38870600</v>
      </c>
      <c r="AF171" s="16">
        <v>38850000</v>
      </c>
      <c r="AG171" s="17">
        <f t="shared" si="24"/>
        <v>-20600</v>
      </c>
      <c r="AH171" s="18" t="s">
        <v>40</v>
      </c>
      <c r="AI171" s="18"/>
      <c r="AJ171" s="19" t="s">
        <v>26</v>
      </c>
      <c r="AK171" s="20" t="s">
        <v>39</v>
      </c>
      <c r="AL171" s="15">
        <f>VLOOKUP($D171,[1]!IDMPOS[#Data],6,0)</f>
        <v>15930400</v>
      </c>
      <c r="AM171" s="16">
        <v>15600000</v>
      </c>
      <c r="AN171" s="17">
        <f t="shared" si="25"/>
        <v>-330400</v>
      </c>
      <c r="AO171" s="18" t="s">
        <v>37</v>
      </c>
      <c r="AP171" s="18">
        <v>329900</v>
      </c>
      <c r="AQ171" s="19" t="s">
        <v>38</v>
      </c>
      <c r="AR171" s="20" t="s">
        <v>39</v>
      </c>
      <c r="AS171" s="15">
        <f>VLOOKUP($D171,[1]!IDMPOS[#Data],7,0)</f>
        <v>28290328</v>
      </c>
      <c r="AT171" s="16">
        <v>28250000</v>
      </c>
      <c r="AU171" s="17">
        <f t="shared" si="26"/>
        <v>-40328</v>
      </c>
      <c r="AV171" s="18" t="s">
        <v>40</v>
      </c>
      <c r="AW171" s="18"/>
      <c r="AX171" s="19" t="s">
        <v>26</v>
      </c>
      <c r="AY171" s="20" t="s">
        <v>39</v>
      </c>
      <c r="AZ171" s="15">
        <f>VLOOKUP($D171,[1]!IDMPOS[#Data],8,0)</f>
        <v>22105926</v>
      </c>
      <c r="BA171" s="16">
        <v>22100000</v>
      </c>
      <c r="BB171" s="16">
        <v>22100000</v>
      </c>
      <c r="BC171" s="16">
        <f t="shared" si="28"/>
        <v>0</v>
      </c>
      <c r="BD171" s="17">
        <f t="shared" si="27"/>
        <v>-5926</v>
      </c>
      <c r="BE171" s="18" t="s">
        <v>40</v>
      </c>
      <c r="BF171" s="18"/>
      <c r="BG171" s="19" t="s">
        <v>38</v>
      </c>
      <c r="BH171" s="20" t="s">
        <v>39</v>
      </c>
    </row>
    <row r="172" spans="1:60" x14ac:dyDescent="0.3">
      <c r="B172" s="14">
        <v>87</v>
      </c>
      <c r="C172" s="14" t="s">
        <v>19</v>
      </c>
      <c r="D172" s="14" t="s">
        <v>614</v>
      </c>
      <c r="E172" s="14" t="s">
        <v>615</v>
      </c>
      <c r="F172" s="14" t="s">
        <v>22</v>
      </c>
      <c r="G172" s="14" t="s">
        <v>616</v>
      </c>
      <c r="H172" s="14"/>
      <c r="I172" s="14"/>
      <c r="J172" s="15">
        <f>VLOOKUP($D172,[1]!IDMPOS[#Data],2,0)</f>
        <v>43275225</v>
      </c>
      <c r="K172" s="16">
        <v>29550000</v>
      </c>
      <c r="L172" s="17">
        <f t="shared" si="21"/>
        <v>-13725225</v>
      </c>
      <c r="M172" s="18" t="s">
        <v>37</v>
      </c>
      <c r="N172" s="18">
        <v>13800000</v>
      </c>
      <c r="O172" s="19" t="s">
        <v>38</v>
      </c>
      <c r="P172" s="20" t="s">
        <v>39</v>
      </c>
      <c r="Q172" s="15">
        <f>VLOOKUP($D172,[1]!IDMPOS[#Data],3,0)</f>
        <v>63537525</v>
      </c>
      <c r="R172" s="16">
        <v>60450000</v>
      </c>
      <c r="S172" s="17">
        <f t="shared" si="22"/>
        <v>-3087525</v>
      </c>
      <c r="T172" s="18" t="s">
        <v>56</v>
      </c>
      <c r="U172" s="18">
        <v>3050000</v>
      </c>
      <c r="V172" s="19" t="s">
        <v>38</v>
      </c>
      <c r="W172" s="20" t="s">
        <v>39</v>
      </c>
      <c r="X172" s="15">
        <f>VLOOKUP($D172,[1]!IDMPOS[#Data],4,0)</f>
        <v>38937450</v>
      </c>
      <c r="Y172" s="16">
        <v>38900000</v>
      </c>
      <c r="Z172" s="17">
        <f t="shared" si="23"/>
        <v>-37450</v>
      </c>
      <c r="AA172" s="18" t="s">
        <v>40</v>
      </c>
      <c r="AB172" s="18"/>
      <c r="AC172" s="19" t="s">
        <v>38</v>
      </c>
      <c r="AD172" s="20" t="s">
        <v>39</v>
      </c>
      <c r="AE172" s="15">
        <f>VLOOKUP($D172,[1]!IDMPOS[#Data],5,0)</f>
        <v>31641625</v>
      </c>
      <c r="AF172" s="16">
        <v>37900000</v>
      </c>
      <c r="AG172" s="17">
        <f t="shared" si="24"/>
        <v>6258375</v>
      </c>
      <c r="AH172" s="18" t="s">
        <v>40</v>
      </c>
      <c r="AI172" s="18" t="s">
        <v>617</v>
      </c>
      <c r="AJ172" s="19" t="s">
        <v>26</v>
      </c>
      <c r="AK172" s="20" t="s">
        <v>39</v>
      </c>
      <c r="AL172" s="15">
        <f>VLOOKUP($D172,[1]!IDMPOS[#Data],6,0)</f>
        <v>44510800</v>
      </c>
      <c r="AM172" s="16">
        <v>38200000</v>
      </c>
      <c r="AN172" s="17">
        <f t="shared" si="25"/>
        <v>-6310800</v>
      </c>
      <c r="AO172" s="18" t="s">
        <v>40</v>
      </c>
      <c r="AP172" s="18" t="s">
        <v>618</v>
      </c>
      <c r="AQ172" s="19" t="s">
        <v>38</v>
      </c>
      <c r="AR172" s="20" t="s">
        <v>39</v>
      </c>
      <c r="AS172" s="15">
        <f>VLOOKUP($D172,[1]!IDMPOS[#Data],7,0)</f>
        <v>37323000</v>
      </c>
      <c r="AT172" s="16">
        <v>37300000</v>
      </c>
      <c r="AU172" s="17">
        <f t="shared" si="26"/>
        <v>-23000</v>
      </c>
      <c r="AV172" s="18" t="s">
        <v>40</v>
      </c>
      <c r="AW172" s="18"/>
      <c r="AX172" s="19" t="s">
        <v>26</v>
      </c>
      <c r="AY172" s="20" t="s">
        <v>39</v>
      </c>
      <c r="AZ172" s="15">
        <f>VLOOKUP($D172,[1]!IDMPOS[#Data],8,0)</f>
        <v>31555925</v>
      </c>
      <c r="BA172" s="16">
        <v>31550000</v>
      </c>
      <c r="BB172" s="16">
        <v>31550000</v>
      </c>
      <c r="BC172" s="16">
        <f t="shared" si="28"/>
        <v>0</v>
      </c>
      <c r="BD172" s="17">
        <f t="shared" si="27"/>
        <v>-5925</v>
      </c>
      <c r="BE172" s="18" t="s">
        <v>40</v>
      </c>
      <c r="BF172" s="18"/>
      <c r="BG172" s="19" t="s">
        <v>38</v>
      </c>
      <c r="BH172" s="20" t="s">
        <v>39</v>
      </c>
    </row>
    <row r="173" spans="1:60" x14ac:dyDescent="0.3">
      <c r="B173" s="14">
        <v>4</v>
      </c>
      <c r="C173" s="14" t="s">
        <v>19</v>
      </c>
      <c r="D173" s="14" t="s">
        <v>619</v>
      </c>
      <c r="E173" s="14" t="s">
        <v>620</v>
      </c>
      <c r="F173" s="14" t="s">
        <v>22</v>
      </c>
      <c r="G173" s="14" t="s">
        <v>621</v>
      </c>
      <c r="H173" s="14"/>
      <c r="I173" s="14">
        <v>4373106243</v>
      </c>
      <c r="J173" s="15">
        <f>VLOOKUP($D173,[1]!IDMPOS[#Data],2,0)</f>
        <v>29516625</v>
      </c>
      <c r="K173" s="16">
        <v>23200000</v>
      </c>
      <c r="L173" s="17">
        <f t="shared" si="21"/>
        <v>-6316625</v>
      </c>
      <c r="M173" s="18" t="s">
        <v>37</v>
      </c>
      <c r="N173" s="18">
        <v>6297600</v>
      </c>
      <c r="O173" s="19" t="s">
        <v>38</v>
      </c>
      <c r="P173" s="20" t="s">
        <v>39</v>
      </c>
      <c r="Q173" s="15">
        <f>VLOOKUP($D173,[1]!IDMPOS[#Data],3,0)</f>
        <v>29041300</v>
      </c>
      <c r="R173" s="16">
        <v>29000000</v>
      </c>
      <c r="S173" s="17">
        <f t="shared" si="22"/>
        <v>-41300</v>
      </c>
      <c r="T173" s="18" t="s">
        <v>40</v>
      </c>
      <c r="U173" s="18"/>
      <c r="V173" s="19" t="s">
        <v>38</v>
      </c>
      <c r="W173" s="20" t="s">
        <v>39</v>
      </c>
      <c r="X173" s="15">
        <f>VLOOKUP($D173,[1]!IDMPOS[#Data],4,0)</f>
        <v>21677000</v>
      </c>
      <c r="Y173" s="16">
        <v>21650000</v>
      </c>
      <c r="Z173" s="17">
        <f t="shared" si="23"/>
        <v>-27000</v>
      </c>
      <c r="AA173" s="18" t="s">
        <v>40</v>
      </c>
      <c r="AB173" s="18"/>
      <c r="AC173" s="19" t="s">
        <v>38</v>
      </c>
      <c r="AD173" s="20" t="s">
        <v>39</v>
      </c>
      <c r="AE173" s="15">
        <f>VLOOKUP($D173,[1]!IDMPOS[#Data],5,0)</f>
        <v>39894752</v>
      </c>
      <c r="AF173" s="16">
        <v>39850000</v>
      </c>
      <c r="AG173" s="17">
        <f t="shared" si="24"/>
        <v>-44752</v>
      </c>
      <c r="AH173" s="18" t="s">
        <v>40</v>
      </c>
      <c r="AI173" s="18"/>
      <c r="AJ173" s="19" t="s">
        <v>26</v>
      </c>
      <c r="AK173" s="20" t="s">
        <v>39</v>
      </c>
      <c r="AL173" s="15">
        <f>VLOOKUP($D173,[1]!IDMPOS[#Data],6,0)</f>
        <v>27060180</v>
      </c>
      <c r="AM173" s="16">
        <v>27050000</v>
      </c>
      <c r="AN173" s="17">
        <f t="shared" si="25"/>
        <v>-10180</v>
      </c>
      <c r="AO173" s="18" t="s">
        <v>40</v>
      </c>
      <c r="AP173" s="18"/>
      <c r="AQ173" s="19" t="s">
        <v>38</v>
      </c>
      <c r="AR173" s="20" t="s">
        <v>39</v>
      </c>
      <c r="AS173" s="15">
        <f>VLOOKUP($D173,[1]!IDMPOS[#Data],7,0)</f>
        <v>28259200</v>
      </c>
      <c r="AT173" s="16">
        <v>28250000</v>
      </c>
      <c r="AU173" s="17">
        <f t="shared" si="26"/>
        <v>-9200</v>
      </c>
      <c r="AV173" s="18" t="s">
        <v>40</v>
      </c>
      <c r="AW173" s="18"/>
      <c r="AX173" s="19" t="s">
        <v>26</v>
      </c>
      <c r="AY173" s="20" t="s">
        <v>39</v>
      </c>
      <c r="AZ173" s="15">
        <f>VLOOKUP($D173,[1]!IDMPOS[#Data],8,0)</f>
        <v>29105788</v>
      </c>
      <c r="BA173" s="16">
        <v>29100000</v>
      </c>
      <c r="BB173" s="16">
        <v>29100000</v>
      </c>
      <c r="BC173" s="16">
        <f t="shared" si="28"/>
        <v>0</v>
      </c>
      <c r="BD173" s="17">
        <f t="shared" si="27"/>
        <v>-5788</v>
      </c>
      <c r="BE173" s="18" t="s">
        <v>40</v>
      </c>
      <c r="BF173" s="18"/>
      <c r="BG173" s="19" t="s">
        <v>38</v>
      </c>
      <c r="BH173" s="20" t="s">
        <v>39</v>
      </c>
    </row>
    <row r="174" spans="1:60" x14ac:dyDescent="0.3">
      <c r="B174" s="14">
        <v>63</v>
      </c>
      <c r="C174" s="14" t="s">
        <v>19</v>
      </c>
      <c r="D174" s="14" t="s">
        <v>622</v>
      </c>
      <c r="E174" s="14" t="s">
        <v>623</v>
      </c>
      <c r="F174" s="14" t="s">
        <v>22</v>
      </c>
      <c r="G174" s="14" t="s">
        <v>624</v>
      </c>
      <c r="H174" s="14"/>
      <c r="I174" s="14" t="s">
        <v>625</v>
      </c>
      <c r="J174" s="15">
        <f>VLOOKUP($D174,[1]!IDMPOS[#Data],2,0)</f>
        <v>40169000</v>
      </c>
      <c r="K174" s="16">
        <v>40150000</v>
      </c>
      <c r="L174" s="17">
        <f t="shared" si="21"/>
        <v>-19000</v>
      </c>
      <c r="M174" s="18" t="s">
        <v>40</v>
      </c>
      <c r="N174" s="18"/>
      <c r="O174" s="19" t="s">
        <v>38</v>
      </c>
      <c r="P174" s="20" t="s">
        <v>39</v>
      </c>
      <c r="Q174" s="15">
        <f>VLOOKUP($D174,[1]!IDMPOS[#Data],3,0)</f>
        <v>66133065</v>
      </c>
      <c r="R174" s="16">
        <v>48800000</v>
      </c>
      <c r="S174" s="17">
        <f t="shared" si="22"/>
        <v>-17333065</v>
      </c>
      <c r="T174" s="18" t="s">
        <v>56</v>
      </c>
      <c r="U174" s="18">
        <v>17304500</v>
      </c>
      <c r="V174" s="19" t="s">
        <v>38</v>
      </c>
      <c r="W174" s="20" t="s">
        <v>39</v>
      </c>
      <c r="X174" s="15">
        <f>VLOOKUP($D174,[1]!IDMPOS[#Data],4,0)</f>
        <v>62623106</v>
      </c>
      <c r="Y174" s="16">
        <v>61850000</v>
      </c>
      <c r="Z174" s="17">
        <f t="shared" si="23"/>
        <v>-773106</v>
      </c>
      <c r="AA174" s="18" t="s">
        <v>54</v>
      </c>
      <c r="AB174" s="18" t="s">
        <v>626</v>
      </c>
      <c r="AC174" s="19" t="s">
        <v>38</v>
      </c>
      <c r="AD174" s="20" t="s">
        <v>39</v>
      </c>
      <c r="AE174" s="15">
        <f>VLOOKUP($D174,[1]!IDMPOS[#Data],5,0)</f>
        <v>58713620</v>
      </c>
      <c r="AF174" s="16">
        <v>58700000</v>
      </c>
      <c r="AG174" s="17">
        <f t="shared" si="24"/>
        <v>-13620</v>
      </c>
      <c r="AH174" s="18" t="s">
        <v>40</v>
      </c>
      <c r="AI174" s="18"/>
      <c r="AJ174" s="19" t="s">
        <v>26</v>
      </c>
      <c r="AK174" s="20" t="s">
        <v>39</v>
      </c>
      <c r="AL174" s="15">
        <f>VLOOKUP($D174,[1]!IDMPOS[#Data],6,0)</f>
        <v>45429730</v>
      </c>
      <c r="AM174" s="16">
        <v>45050000</v>
      </c>
      <c r="AN174" s="17">
        <f t="shared" si="25"/>
        <v>-379730</v>
      </c>
      <c r="AO174" s="18" t="s">
        <v>37</v>
      </c>
      <c r="AP174" s="18">
        <v>341300</v>
      </c>
      <c r="AQ174" s="19" t="s">
        <v>38</v>
      </c>
      <c r="AR174" s="20" t="s">
        <v>39</v>
      </c>
      <c r="AS174" s="15">
        <f>VLOOKUP($D174,[1]!IDMPOS[#Data],7,0)</f>
        <v>44597000</v>
      </c>
      <c r="AT174" s="16">
        <v>44550000</v>
      </c>
      <c r="AU174" s="17">
        <f t="shared" si="26"/>
        <v>-47000</v>
      </c>
      <c r="AV174" s="18" t="s">
        <v>40</v>
      </c>
      <c r="AW174" s="18"/>
      <c r="AX174" s="19" t="s">
        <v>26</v>
      </c>
      <c r="AY174" s="20" t="s">
        <v>39</v>
      </c>
      <c r="AZ174" s="15">
        <f>VLOOKUP($D174,[1]!IDMPOS[#Data],8,0)</f>
        <v>41855700</v>
      </c>
      <c r="BA174" s="16">
        <v>41850000</v>
      </c>
      <c r="BB174" s="16">
        <v>41850000</v>
      </c>
      <c r="BC174" s="16">
        <f t="shared" si="28"/>
        <v>0</v>
      </c>
      <c r="BD174" s="17">
        <f t="shared" si="27"/>
        <v>-5700</v>
      </c>
      <c r="BE174" s="18" t="s">
        <v>40</v>
      </c>
      <c r="BF174" s="18"/>
      <c r="BG174" s="19" t="s">
        <v>38</v>
      </c>
      <c r="BH174" s="20" t="s">
        <v>39</v>
      </c>
    </row>
    <row r="175" spans="1:60" x14ac:dyDescent="0.3">
      <c r="B175" s="14">
        <v>100</v>
      </c>
      <c r="C175" s="14" t="s">
        <v>19</v>
      </c>
      <c r="D175" s="14" t="s">
        <v>627</v>
      </c>
      <c r="E175" s="14" t="s">
        <v>628</v>
      </c>
      <c r="F175" s="14" t="s">
        <v>22</v>
      </c>
      <c r="G175" s="14" t="s">
        <v>629</v>
      </c>
      <c r="H175" s="14"/>
      <c r="I175" s="14"/>
      <c r="J175" s="15">
        <f>VLOOKUP($D175,[1]!IDMPOS[#Data],2,0)</f>
        <v>26898500</v>
      </c>
      <c r="K175" s="16">
        <v>26300000</v>
      </c>
      <c r="L175" s="17">
        <f t="shared" si="21"/>
        <v>-598500</v>
      </c>
      <c r="M175" s="18" t="s">
        <v>37</v>
      </c>
      <c r="N175" s="18">
        <v>585000</v>
      </c>
      <c r="O175" s="19" t="s">
        <v>38</v>
      </c>
      <c r="P175" s="20" t="s">
        <v>39</v>
      </c>
      <c r="Q175" s="15">
        <f>VLOOKUP($D175,[1]!IDMPOS[#Data],3,0)</f>
        <v>21587600</v>
      </c>
      <c r="R175" s="16">
        <v>21550000</v>
      </c>
      <c r="S175" s="17">
        <f t="shared" si="22"/>
        <v>-37600</v>
      </c>
      <c r="T175" s="18" t="s">
        <v>40</v>
      </c>
      <c r="U175" s="18"/>
      <c r="V175" s="19" t="s">
        <v>38</v>
      </c>
      <c r="W175" s="20" t="s">
        <v>39</v>
      </c>
      <c r="X175" s="15">
        <f>VLOOKUP($D175,[1]!IDMPOS[#Data],4,0)</f>
        <v>30217661</v>
      </c>
      <c r="Y175" s="16">
        <v>30200000</v>
      </c>
      <c r="Z175" s="17">
        <f t="shared" si="23"/>
        <v>-17661</v>
      </c>
      <c r="AA175" s="18" t="s">
        <v>40</v>
      </c>
      <c r="AB175" s="18"/>
      <c r="AC175" s="19" t="s">
        <v>38</v>
      </c>
      <c r="AD175" s="20" t="s">
        <v>39</v>
      </c>
      <c r="AE175" s="15">
        <f>VLOOKUP($D175,[1]!IDMPOS[#Data],5,0)</f>
        <v>22736011</v>
      </c>
      <c r="AF175" s="16">
        <v>22700000</v>
      </c>
      <c r="AG175" s="17">
        <f t="shared" si="24"/>
        <v>-36011</v>
      </c>
      <c r="AH175" s="18" t="s">
        <v>40</v>
      </c>
      <c r="AI175" s="18"/>
      <c r="AJ175" s="19" t="s">
        <v>26</v>
      </c>
      <c r="AK175" s="20" t="s">
        <v>39</v>
      </c>
      <c r="AL175" s="15">
        <f>VLOOKUP($D175,[1]!IDMPOS[#Data],6,0)</f>
        <v>21003000</v>
      </c>
      <c r="AM175" s="16">
        <v>21000000</v>
      </c>
      <c r="AN175" s="17">
        <f t="shared" si="25"/>
        <v>-3000</v>
      </c>
      <c r="AO175" s="18" t="s">
        <v>40</v>
      </c>
      <c r="AP175" s="18"/>
      <c r="AQ175" s="19" t="s">
        <v>38</v>
      </c>
      <c r="AR175" s="20" t="s">
        <v>39</v>
      </c>
      <c r="AS175" s="15">
        <f>VLOOKUP($D175,[1]!IDMPOS[#Data],7,0)</f>
        <v>20752675</v>
      </c>
      <c r="AT175" s="16">
        <v>20750000</v>
      </c>
      <c r="AU175" s="17">
        <f t="shared" si="26"/>
        <v>-2675</v>
      </c>
      <c r="AV175" s="18" t="s">
        <v>40</v>
      </c>
      <c r="AW175" s="18"/>
      <c r="AX175" s="19" t="s">
        <v>26</v>
      </c>
      <c r="AY175" s="20" t="s">
        <v>39</v>
      </c>
      <c r="AZ175" s="15">
        <f>VLOOKUP($D175,[1]!IDMPOS[#Data],8,0)</f>
        <v>19305200</v>
      </c>
      <c r="BA175" s="16">
        <v>19300000</v>
      </c>
      <c r="BB175" s="16">
        <v>19300000</v>
      </c>
      <c r="BC175" s="16">
        <f t="shared" si="28"/>
        <v>0</v>
      </c>
      <c r="BD175" s="17">
        <f t="shared" si="27"/>
        <v>-5200</v>
      </c>
      <c r="BE175" s="18" t="s">
        <v>40</v>
      </c>
      <c r="BF175" s="18"/>
      <c r="BG175" s="19" t="s">
        <v>38</v>
      </c>
      <c r="BH175" s="20" t="s">
        <v>39</v>
      </c>
    </row>
    <row r="176" spans="1:60" x14ac:dyDescent="0.3">
      <c r="B176" s="14">
        <v>85</v>
      </c>
      <c r="C176" s="14" t="s">
        <v>19</v>
      </c>
      <c r="D176" s="14" t="s">
        <v>630</v>
      </c>
      <c r="E176" s="14" t="s">
        <v>631</v>
      </c>
      <c r="F176" s="14" t="s">
        <v>22</v>
      </c>
      <c r="G176" s="21" t="s">
        <v>632</v>
      </c>
      <c r="H176" s="14"/>
      <c r="I176" s="14"/>
      <c r="J176" s="15">
        <f>VLOOKUP($D176,[1]!IDMPOS[#Data],2,0)</f>
        <v>30888231</v>
      </c>
      <c r="K176" s="16">
        <v>29250000</v>
      </c>
      <c r="L176" s="17">
        <f t="shared" si="21"/>
        <v>-1638231</v>
      </c>
      <c r="M176" s="18" t="s">
        <v>37</v>
      </c>
      <c r="N176" s="18">
        <v>1605000</v>
      </c>
      <c r="O176" s="19" t="s">
        <v>38</v>
      </c>
      <c r="P176" s="20" t="s">
        <v>39</v>
      </c>
      <c r="Q176" s="15">
        <f>VLOOKUP($D176,[1]!IDMPOS[#Data],3,0)</f>
        <v>34700071</v>
      </c>
      <c r="R176" s="16">
        <v>34700000</v>
      </c>
      <c r="S176" s="17">
        <f t="shared" si="22"/>
        <v>-71</v>
      </c>
      <c r="T176" s="18"/>
      <c r="U176" s="18"/>
      <c r="V176" s="19" t="s">
        <v>38</v>
      </c>
      <c r="W176" s="20" t="s">
        <v>39</v>
      </c>
      <c r="X176" s="15">
        <f>VLOOKUP($D176,[1]!IDMPOS[#Data],4,0)</f>
        <v>22310500</v>
      </c>
      <c r="Y176" s="16">
        <v>22300000</v>
      </c>
      <c r="Z176" s="17">
        <f t="shared" si="23"/>
        <v>-10500</v>
      </c>
      <c r="AA176" s="18" t="s">
        <v>40</v>
      </c>
      <c r="AB176" s="18"/>
      <c r="AC176" s="19" t="s">
        <v>38</v>
      </c>
      <c r="AD176" s="20" t="s">
        <v>39</v>
      </c>
      <c r="AE176" s="15">
        <f>VLOOKUP($D176,[1]!IDMPOS[#Data],5,0)</f>
        <v>46067900</v>
      </c>
      <c r="AF176" s="16">
        <v>60100000</v>
      </c>
      <c r="AG176" s="17">
        <f t="shared" si="24"/>
        <v>14032100</v>
      </c>
      <c r="AH176" s="18" t="s">
        <v>67</v>
      </c>
      <c r="AI176" s="18" t="s">
        <v>633</v>
      </c>
      <c r="AJ176" s="19" t="s">
        <v>26</v>
      </c>
      <c r="AK176" s="20" t="s">
        <v>39</v>
      </c>
      <c r="AL176" s="15">
        <f>VLOOKUP($D176,[1]!IDMPOS[#Data],6,0)</f>
        <v>35797686</v>
      </c>
      <c r="AM176" s="16">
        <v>21750000</v>
      </c>
      <c r="AN176" s="17">
        <f t="shared" si="25"/>
        <v>-14047686</v>
      </c>
      <c r="AO176" s="18" t="s">
        <v>40</v>
      </c>
      <c r="AP176" s="18" t="s">
        <v>634</v>
      </c>
      <c r="AQ176" s="19" t="s">
        <v>38</v>
      </c>
      <c r="AR176" s="20" t="s">
        <v>39</v>
      </c>
      <c r="AS176" s="15">
        <f>VLOOKUP($D176,[1]!IDMPOS[#Data],7,0)</f>
        <v>32533300</v>
      </c>
      <c r="AT176" s="16">
        <v>32500000</v>
      </c>
      <c r="AU176" s="17">
        <f t="shared" si="26"/>
        <v>-33300</v>
      </c>
      <c r="AV176" s="18" t="s">
        <v>40</v>
      </c>
      <c r="AW176" s="18"/>
      <c r="AX176" s="19" t="s">
        <v>26</v>
      </c>
      <c r="AY176" s="20" t="s">
        <v>39</v>
      </c>
      <c r="AZ176" s="15">
        <f>VLOOKUP($D176,[1]!IDMPOS[#Data],8,0)</f>
        <v>19005189</v>
      </c>
      <c r="BA176" s="16">
        <v>19000000</v>
      </c>
      <c r="BB176" s="16">
        <v>19000000</v>
      </c>
      <c r="BC176" s="16">
        <f t="shared" si="28"/>
        <v>0</v>
      </c>
      <c r="BD176" s="17">
        <f t="shared" si="27"/>
        <v>-5189</v>
      </c>
      <c r="BE176" s="18" t="s">
        <v>40</v>
      </c>
      <c r="BF176" s="18"/>
      <c r="BG176" s="19" t="s">
        <v>38</v>
      </c>
      <c r="BH176" s="20" t="s">
        <v>39</v>
      </c>
    </row>
    <row r="177" spans="1:60" x14ac:dyDescent="0.3">
      <c r="B177" s="14">
        <v>26</v>
      </c>
      <c r="C177" s="14" t="s">
        <v>19</v>
      </c>
      <c r="D177" s="14" t="s">
        <v>635</v>
      </c>
      <c r="E177" s="14" t="s">
        <v>636</v>
      </c>
      <c r="F177" s="14" t="s">
        <v>22</v>
      </c>
      <c r="G177" s="14" t="s">
        <v>637</v>
      </c>
      <c r="H177" s="14"/>
      <c r="I177" s="21" t="s">
        <v>638</v>
      </c>
      <c r="J177" s="15">
        <f>VLOOKUP($D177,[1]!IDMPOS[#Data],2,0)</f>
        <v>30368300</v>
      </c>
      <c r="K177" s="16">
        <v>20300000</v>
      </c>
      <c r="L177" s="17">
        <f t="shared" si="21"/>
        <v>-10068300</v>
      </c>
      <c r="M177" s="18" t="s">
        <v>37</v>
      </c>
      <c r="N177" s="18">
        <v>10060500</v>
      </c>
      <c r="O177" s="19" t="s">
        <v>38</v>
      </c>
      <c r="P177" s="20" t="s">
        <v>39</v>
      </c>
      <c r="Q177" s="15">
        <f>VLOOKUP($D177,[1]!IDMPOS[#Data],3,0)</f>
        <v>27600675</v>
      </c>
      <c r="R177" s="16">
        <v>27600000</v>
      </c>
      <c r="S177" s="17">
        <f t="shared" si="22"/>
        <v>-675</v>
      </c>
      <c r="T177" s="18"/>
      <c r="U177" s="18"/>
      <c r="V177" s="19" t="s">
        <v>38</v>
      </c>
      <c r="W177" s="20" t="s">
        <v>39</v>
      </c>
      <c r="X177" s="15">
        <f>VLOOKUP($D177,[1]!IDMPOS[#Data],4,0)</f>
        <v>20772100</v>
      </c>
      <c r="Y177" s="16">
        <v>20850000</v>
      </c>
      <c r="Z177" s="17">
        <f t="shared" si="23"/>
        <v>77900</v>
      </c>
      <c r="AA177" s="18"/>
      <c r="AB177" s="18" t="s">
        <v>639</v>
      </c>
      <c r="AC177" s="19" t="s">
        <v>38</v>
      </c>
      <c r="AD177" s="20" t="s">
        <v>39</v>
      </c>
      <c r="AE177" s="15">
        <f>VLOOKUP($D177,[1]!IDMPOS[#Data],5,0)</f>
        <v>24936300</v>
      </c>
      <c r="AF177" s="16">
        <v>24900000</v>
      </c>
      <c r="AG177" s="17">
        <f t="shared" si="24"/>
        <v>-36300</v>
      </c>
      <c r="AH177" s="18" t="s">
        <v>40</v>
      </c>
      <c r="AI177" s="18"/>
      <c r="AJ177" s="19" t="s">
        <v>26</v>
      </c>
      <c r="AK177" s="20" t="s">
        <v>39</v>
      </c>
      <c r="AL177" s="15">
        <f>VLOOKUP($D177,[1]!IDMPOS[#Data],6,0)</f>
        <v>41418261</v>
      </c>
      <c r="AM177" s="16">
        <v>41400000</v>
      </c>
      <c r="AN177" s="17">
        <f t="shared" si="25"/>
        <v>-18261</v>
      </c>
      <c r="AO177" s="18" t="s">
        <v>40</v>
      </c>
      <c r="AP177" s="18"/>
      <c r="AQ177" s="19" t="s">
        <v>38</v>
      </c>
      <c r="AR177" s="20" t="s">
        <v>39</v>
      </c>
      <c r="AS177" s="15">
        <f>VLOOKUP($D177,[1]!IDMPOS[#Data],7,0)</f>
        <v>30242700</v>
      </c>
      <c r="AT177" s="16">
        <v>30200000</v>
      </c>
      <c r="AU177" s="17">
        <f t="shared" si="26"/>
        <v>-42700</v>
      </c>
      <c r="AV177" s="18" t="s">
        <v>40</v>
      </c>
      <c r="AW177" s="18"/>
      <c r="AX177" s="19" t="s">
        <v>26</v>
      </c>
      <c r="AY177" s="20" t="s">
        <v>39</v>
      </c>
      <c r="AZ177" s="15">
        <f>VLOOKUP($D177,[1]!IDMPOS[#Data],8,0)</f>
        <v>31655150</v>
      </c>
      <c r="BA177" s="16">
        <v>31650000</v>
      </c>
      <c r="BB177" s="16">
        <v>31650000</v>
      </c>
      <c r="BC177" s="16">
        <f t="shared" si="28"/>
        <v>0</v>
      </c>
      <c r="BD177" s="17">
        <f t="shared" si="27"/>
        <v>-5150</v>
      </c>
      <c r="BE177" s="18" t="s">
        <v>40</v>
      </c>
      <c r="BF177" s="18"/>
      <c r="BG177" s="19" t="s">
        <v>38</v>
      </c>
      <c r="BH177" s="20" t="s">
        <v>39</v>
      </c>
    </row>
    <row r="178" spans="1:60" x14ac:dyDescent="0.3">
      <c r="B178" s="14">
        <v>216</v>
      </c>
      <c r="C178" s="14" t="s">
        <v>19</v>
      </c>
      <c r="D178" s="14" t="s">
        <v>640</v>
      </c>
      <c r="E178" s="14" t="s">
        <v>641</v>
      </c>
      <c r="F178" s="14" t="s">
        <v>144</v>
      </c>
      <c r="G178" s="14" t="s">
        <v>642</v>
      </c>
      <c r="H178" s="14"/>
      <c r="I178" s="14" t="s">
        <v>643</v>
      </c>
      <c r="J178" s="15">
        <f>VLOOKUP($D178,[1]!IDMPOS[#Data],2,0)</f>
        <v>41356214</v>
      </c>
      <c r="K178" s="16">
        <v>35596700</v>
      </c>
      <c r="L178" s="17">
        <f t="shared" si="21"/>
        <v>-5759514</v>
      </c>
      <c r="M178" s="18" t="s">
        <v>37</v>
      </c>
      <c r="N178" s="18">
        <v>5759500</v>
      </c>
      <c r="O178" s="19" t="s">
        <v>26</v>
      </c>
      <c r="P178" s="20" t="s">
        <v>39</v>
      </c>
      <c r="Q178" s="15">
        <f>VLOOKUP($D178,[1]!IDMPOS[#Data],3,0)</f>
        <v>28639800</v>
      </c>
      <c r="R178" s="16">
        <v>28600000</v>
      </c>
      <c r="S178" s="17">
        <f t="shared" si="22"/>
        <v>-39800</v>
      </c>
      <c r="T178" s="18" t="s">
        <v>40</v>
      </c>
      <c r="U178" s="18"/>
      <c r="V178" s="19" t="s">
        <v>38</v>
      </c>
      <c r="W178" s="20" t="s">
        <v>39</v>
      </c>
      <c r="X178" s="15">
        <f>VLOOKUP($D178,[1]!IDMPOS[#Data],4,0)</f>
        <v>24474700</v>
      </c>
      <c r="Y178" s="16">
        <v>24450000</v>
      </c>
      <c r="Z178" s="17">
        <f t="shared" si="23"/>
        <v>-24700</v>
      </c>
      <c r="AA178" s="18" t="s">
        <v>40</v>
      </c>
      <c r="AB178" s="18"/>
      <c r="AC178" s="19" t="s">
        <v>38</v>
      </c>
      <c r="AD178" s="20" t="s">
        <v>39</v>
      </c>
      <c r="AE178" s="15">
        <f>VLOOKUP($D178,[1]!IDMPOS[#Data],5,0)</f>
        <v>21942850</v>
      </c>
      <c r="AF178" s="16">
        <v>21942900</v>
      </c>
      <c r="AG178" s="17">
        <f t="shared" si="24"/>
        <v>50</v>
      </c>
      <c r="AH178" s="18"/>
      <c r="AI178" s="18"/>
      <c r="AJ178" s="19" t="s">
        <v>26</v>
      </c>
      <c r="AK178" s="20" t="s">
        <v>39</v>
      </c>
      <c r="AL178" s="15">
        <f>VLOOKUP($D178,[1]!IDMPOS[#Data],6,0)</f>
        <v>20372018</v>
      </c>
      <c r="AM178" s="16">
        <v>20372000</v>
      </c>
      <c r="AN178" s="17">
        <f t="shared" si="25"/>
        <v>-18</v>
      </c>
      <c r="AO178" s="18"/>
      <c r="AP178" s="18"/>
      <c r="AQ178" s="19" t="s">
        <v>26</v>
      </c>
      <c r="AR178" s="20" t="s">
        <v>39</v>
      </c>
      <c r="AS178" s="15">
        <f>VLOOKUP($D178,[1]!IDMPOS[#Data],7,0)</f>
        <v>32805500</v>
      </c>
      <c r="AT178" s="16">
        <v>32805500</v>
      </c>
      <c r="AU178" s="17">
        <f t="shared" si="26"/>
        <v>0</v>
      </c>
      <c r="AV178" s="18"/>
      <c r="AW178" s="18"/>
      <c r="AX178" s="19" t="s">
        <v>26</v>
      </c>
      <c r="AY178" s="20" t="s">
        <v>39</v>
      </c>
      <c r="AZ178" s="15">
        <f>VLOOKUP($D178,[1]!IDMPOS[#Data],8,0)</f>
        <v>23555000</v>
      </c>
      <c r="BA178" s="16">
        <v>23550000</v>
      </c>
      <c r="BB178" s="16">
        <v>23550000</v>
      </c>
      <c r="BC178" s="16">
        <f t="shared" si="28"/>
        <v>0</v>
      </c>
      <c r="BD178" s="17">
        <f t="shared" si="27"/>
        <v>-5000</v>
      </c>
      <c r="BE178" s="18"/>
      <c r="BF178" s="18" t="s">
        <v>146</v>
      </c>
      <c r="BG178" s="19" t="s">
        <v>38</v>
      </c>
      <c r="BH178" s="20" t="s">
        <v>39</v>
      </c>
    </row>
    <row r="179" spans="1:60" x14ac:dyDescent="0.3">
      <c r="B179" s="14">
        <v>74</v>
      </c>
      <c r="C179" s="14" t="s">
        <v>19</v>
      </c>
      <c r="D179" s="14" t="s">
        <v>644</v>
      </c>
      <c r="E179" s="14" t="s">
        <v>645</v>
      </c>
      <c r="F179" s="14" t="s">
        <v>22</v>
      </c>
      <c r="G179" s="14" t="s">
        <v>646</v>
      </c>
      <c r="H179" s="14"/>
      <c r="I179" s="14"/>
      <c r="J179" s="15">
        <f>VLOOKUP($D179,[1]!IDMPOS[#Data],2,0)</f>
        <v>49911900</v>
      </c>
      <c r="K179" s="16">
        <v>49900000</v>
      </c>
      <c r="L179" s="17">
        <f t="shared" si="21"/>
        <v>-11900</v>
      </c>
      <c r="M179" s="18" t="s">
        <v>40</v>
      </c>
      <c r="N179" s="18"/>
      <c r="O179" s="19" t="s">
        <v>38</v>
      </c>
      <c r="P179" s="20" t="s">
        <v>39</v>
      </c>
      <c r="Q179" s="15">
        <f>VLOOKUP($D179,[1]!IDMPOS[#Data],3,0)</f>
        <v>56992675</v>
      </c>
      <c r="R179" s="16">
        <v>45100000</v>
      </c>
      <c r="S179" s="17">
        <f t="shared" si="22"/>
        <v>-11892675</v>
      </c>
      <c r="T179" s="18" t="s">
        <v>56</v>
      </c>
      <c r="U179" s="18">
        <v>11884500</v>
      </c>
      <c r="V179" s="19" t="s">
        <v>38</v>
      </c>
      <c r="W179" s="20" t="s">
        <v>39</v>
      </c>
      <c r="X179" s="15">
        <f>VLOOKUP($D179,[1]!IDMPOS[#Data],4,0)</f>
        <v>63695400</v>
      </c>
      <c r="Y179" s="16">
        <v>63650000</v>
      </c>
      <c r="Z179" s="17">
        <f t="shared" si="23"/>
        <v>-45400</v>
      </c>
      <c r="AA179" s="18" t="s">
        <v>40</v>
      </c>
      <c r="AB179" s="18"/>
      <c r="AC179" s="19" t="s">
        <v>38</v>
      </c>
      <c r="AD179" s="20" t="s">
        <v>39</v>
      </c>
      <c r="AE179" s="15">
        <f>VLOOKUP($D179,[1]!IDMPOS[#Data],5,0)</f>
        <v>64617500</v>
      </c>
      <c r="AF179" s="16">
        <v>64600000</v>
      </c>
      <c r="AG179" s="17">
        <f t="shared" si="24"/>
        <v>-17500</v>
      </c>
      <c r="AH179" s="18" t="s">
        <v>40</v>
      </c>
      <c r="AI179" s="18"/>
      <c r="AJ179" s="19" t="s">
        <v>26</v>
      </c>
      <c r="AK179" s="20" t="s">
        <v>39</v>
      </c>
      <c r="AL179" s="15">
        <f>VLOOKUP($D179,[1]!IDMPOS[#Data],6,0)</f>
        <v>67472600</v>
      </c>
      <c r="AM179" s="16">
        <v>67200000</v>
      </c>
      <c r="AN179" s="17">
        <f t="shared" si="25"/>
        <v>-272600</v>
      </c>
      <c r="AO179" s="18" t="s">
        <v>54</v>
      </c>
      <c r="AP179" s="18" t="s">
        <v>647</v>
      </c>
      <c r="AQ179" s="19" t="s">
        <v>38</v>
      </c>
      <c r="AR179" s="20" t="s">
        <v>39</v>
      </c>
      <c r="AS179" s="15">
        <f>VLOOKUP($D179,[1]!IDMPOS[#Data],7,0)</f>
        <v>42466457</v>
      </c>
      <c r="AT179" s="16">
        <v>42450000</v>
      </c>
      <c r="AU179" s="17">
        <f t="shared" si="26"/>
        <v>-16457</v>
      </c>
      <c r="AV179" s="18" t="s">
        <v>40</v>
      </c>
      <c r="AW179" s="18"/>
      <c r="AX179" s="19" t="s">
        <v>26</v>
      </c>
      <c r="AY179" s="20" t="s">
        <v>39</v>
      </c>
      <c r="AZ179" s="15">
        <f>VLOOKUP($D179,[1]!IDMPOS[#Data],8,0)</f>
        <v>44304700</v>
      </c>
      <c r="BA179" s="16">
        <v>44300000</v>
      </c>
      <c r="BB179" s="16">
        <v>44300000</v>
      </c>
      <c r="BC179" s="16">
        <f t="shared" si="28"/>
        <v>0</v>
      </c>
      <c r="BD179" s="17">
        <f t="shared" si="27"/>
        <v>-4700</v>
      </c>
      <c r="BE179" s="18" t="s">
        <v>40</v>
      </c>
      <c r="BF179" s="18"/>
      <c r="BG179" s="19" t="s">
        <v>38</v>
      </c>
      <c r="BH179" s="20" t="s">
        <v>39</v>
      </c>
    </row>
    <row r="180" spans="1:60" x14ac:dyDescent="0.3">
      <c r="B180" s="14">
        <v>23</v>
      </c>
      <c r="C180" s="14" t="s">
        <v>19</v>
      </c>
      <c r="D180" s="14" t="s">
        <v>648</v>
      </c>
      <c r="E180" s="14" t="s">
        <v>649</v>
      </c>
      <c r="F180" s="14" t="s">
        <v>22</v>
      </c>
      <c r="G180" s="14" t="s">
        <v>650</v>
      </c>
      <c r="H180" s="14"/>
      <c r="I180" s="14"/>
      <c r="J180" s="15">
        <f>VLOOKUP($D180,[1]!IDMPOS[#Data],2,0)</f>
        <v>41682100</v>
      </c>
      <c r="K180" s="16">
        <v>31350000</v>
      </c>
      <c r="L180" s="17">
        <f t="shared" si="21"/>
        <v>-10332100</v>
      </c>
      <c r="M180" s="18" t="s">
        <v>37</v>
      </c>
      <c r="N180" s="18">
        <v>10322600</v>
      </c>
      <c r="O180" s="19" t="s">
        <v>38</v>
      </c>
      <c r="P180" s="20" t="s">
        <v>39</v>
      </c>
      <c r="Q180" s="15">
        <f>VLOOKUP($D180,[1]!IDMPOS[#Data],3,0)</f>
        <v>74755100</v>
      </c>
      <c r="R180" s="16">
        <v>74750000</v>
      </c>
      <c r="S180" s="17">
        <f t="shared" si="22"/>
        <v>-5100</v>
      </c>
      <c r="T180" s="18" t="s">
        <v>40</v>
      </c>
      <c r="U180" s="18"/>
      <c r="V180" s="19" t="s">
        <v>38</v>
      </c>
      <c r="W180" s="20" t="s">
        <v>39</v>
      </c>
      <c r="X180" s="15">
        <f>VLOOKUP($D180,[1]!IDMPOS[#Data],4,0)</f>
        <v>41703600</v>
      </c>
      <c r="Y180" s="16">
        <v>41850000</v>
      </c>
      <c r="Z180" s="17">
        <f t="shared" si="23"/>
        <v>146400</v>
      </c>
      <c r="AA180" s="18"/>
      <c r="AB180" s="18" t="s">
        <v>651</v>
      </c>
      <c r="AC180" s="19" t="s">
        <v>38</v>
      </c>
      <c r="AD180" s="20" t="s">
        <v>39</v>
      </c>
      <c r="AE180" s="15">
        <f>VLOOKUP($D180,[1]!IDMPOS[#Data],5,0)</f>
        <v>53931200</v>
      </c>
      <c r="AF180" s="16">
        <v>53900000</v>
      </c>
      <c r="AG180" s="17">
        <f t="shared" si="24"/>
        <v>-31200</v>
      </c>
      <c r="AH180" s="18" t="s">
        <v>40</v>
      </c>
      <c r="AI180" s="18"/>
      <c r="AJ180" s="19" t="s">
        <v>26</v>
      </c>
      <c r="AK180" s="20" t="s">
        <v>39</v>
      </c>
      <c r="AL180" s="15">
        <f>VLOOKUP($D180,[1]!IDMPOS[#Data],6,0)</f>
        <v>74591900</v>
      </c>
      <c r="AM180" s="16">
        <v>74550000</v>
      </c>
      <c r="AN180" s="17">
        <f t="shared" si="25"/>
        <v>-41900</v>
      </c>
      <c r="AO180" s="18" t="s">
        <v>40</v>
      </c>
      <c r="AP180" s="18"/>
      <c r="AQ180" s="19" t="s">
        <v>38</v>
      </c>
      <c r="AR180" s="20" t="s">
        <v>39</v>
      </c>
      <c r="AS180" s="15">
        <f>VLOOKUP($D180,[1]!IDMPOS[#Data],7,0)</f>
        <v>57129225</v>
      </c>
      <c r="AT180" s="16">
        <v>57100000</v>
      </c>
      <c r="AU180" s="17">
        <f t="shared" si="26"/>
        <v>-29225</v>
      </c>
      <c r="AV180" s="18" t="s">
        <v>40</v>
      </c>
      <c r="AW180" s="18"/>
      <c r="AX180" s="19" t="s">
        <v>26</v>
      </c>
      <c r="AY180" s="20" t="s">
        <v>39</v>
      </c>
      <c r="AZ180" s="15">
        <f>VLOOKUP($D180,[1]!IDMPOS[#Data],8,0)</f>
        <v>46204500</v>
      </c>
      <c r="BA180" s="16">
        <v>46200000</v>
      </c>
      <c r="BB180" s="16">
        <v>46200000</v>
      </c>
      <c r="BC180" s="16">
        <f t="shared" si="28"/>
        <v>0</v>
      </c>
      <c r="BD180" s="17">
        <f t="shared" si="27"/>
        <v>-4500</v>
      </c>
      <c r="BE180" s="18" t="s">
        <v>40</v>
      </c>
      <c r="BF180" s="18"/>
      <c r="BG180" s="19" t="s">
        <v>38</v>
      </c>
      <c r="BH180" s="20" t="s">
        <v>39</v>
      </c>
    </row>
    <row r="181" spans="1:60" x14ac:dyDescent="0.3">
      <c r="B181" s="14">
        <v>136</v>
      </c>
      <c r="C181" s="14" t="s">
        <v>19</v>
      </c>
      <c r="D181" s="14" t="s">
        <v>652</v>
      </c>
      <c r="E181" s="14" t="s">
        <v>653</v>
      </c>
      <c r="F181" s="14" t="s">
        <v>43</v>
      </c>
      <c r="G181" s="14" t="s">
        <v>654</v>
      </c>
      <c r="H181" s="14"/>
      <c r="I181" s="14" t="s">
        <v>655</v>
      </c>
      <c r="J181" s="15">
        <f>VLOOKUP($D181,[1]!IDMPOS[#Data],2,0)</f>
        <v>7561700</v>
      </c>
      <c r="K181" s="16">
        <v>50000</v>
      </c>
      <c r="L181" s="17">
        <f t="shared" si="21"/>
        <v>-7511700</v>
      </c>
      <c r="M181" s="18" t="s">
        <v>37</v>
      </c>
      <c r="N181" s="18">
        <v>7490000</v>
      </c>
      <c r="O181" s="19" t="s">
        <v>38</v>
      </c>
      <c r="P181" s="20" t="s">
        <v>39</v>
      </c>
      <c r="Q181" s="15">
        <f>VLOOKUP($D181,[1]!IDMPOS[#Data],3,0)</f>
        <v>17998800</v>
      </c>
      <c r="R181" s="16">
        <v>18000000</v>
      </c>
      <c r="S181" s="17">
        <f t="shared" si="22"/>
        <v>1200</v>
      </c>
      <c r="T181" s="18" t="s">
        <v>67</v>
      </c>
      <c r="U181" s="18"/>
      <c r="V181" s="19" t="s">
        <v>38</v>
      </c>
      <c r="W181" s="20" t="s">
        <v>39</v>
      </c>
      <c r="X181" s="15">
        <f>VLOOKUP($D181,[1]!IDMPOS[#Data],4,0)</f>
        <v>10636950</v>
      </c>
      <c r="Y181" s="16">
        <v>10600000</v>
      </c>
      <c r="Z181" s="17">
        <f t="shared" si="23"/>
        <v>-36950</v>
      </c>
      <c r="AA181" s="18" t="s">
        <v>40</v>
      </c>
      <c r="AB181" s="18"/>
      <c r="AC181" s="19" t="s">
        <v>38</v>
      </c>
      <c r="AD181" s="20" t="s">
        <v>39</v>
      </c>
      <c r="AE181" s="15">
        <f>VLOOKUP($D181,[1]!IDMPOS[#Data],5,0)</f>
        <v>11301000</v>
      </c>
      <c r="AF181" s="16">
        <v>11300000</v>
      </c>
      <c r="AG181" s="17">
        <f t="shared" si="24"/>
        <v>-1000</v>
      </c>
      <c r="AH181" s="18" t="s">
        <v>40</v>
      </c>
      <c r="AI181" s="18"/>
      <c r="AJ181" s="19" t="s">
        <v>26</v>
      </c>
      <c r="AK181" s="20" t="s">
        <v>39</v>
      </c>
      <c r="AL181" s="15">
        <f>VLOOKUP($D181,[1]!IDMPOS[#Data],6,0)</f>
        <v>13262000</v>
      </c>
      <c r="AM181" s="16">
        <v>13250000</v>
      </c>
      <c r="AN181" s="17">
        <f t="shared" si="25"/>
        <v>-12000</v>
      </c>
      <c r="AO181" s="18" t="s">
        <v>40</v>
      </c>
      <c r="AP181" s="18"/>
      <c r="AQ181" s="19" t="s">
        <v>38</v>
      </c>
      <c r="AR181" s="20" t="s">
        <v>39</v>
      </c>
      <c r="AS181" s="15">
        <f>VLOOKUP($D181,[1]!IDMPOS[#Data],7,0)</f>
        <v>8365000</v>
      </c>
      <c r="AT181" s="16">
        <v>8350000</v>
      </c>
      <c r="AU181" s="17">
        <f t="shared" si="26"/>
        <v>-15000</v>
      </c>
      <c r="AV181" s="18" t="s">
        <v>40</v>
      </c>
      <c r="AW181" s="18"/>
      <c r="AX181" s="19" t="s">
        <v>26</v>
      </c>
      <c r="AY181" s="20" t="s">
        <v>39</v>
      </c>
      <c r="AZ181" s="15">
        <f>VLOOKUP($D181,[1]!IDMPOS[#Data],8,0)</f>
        <v>5754400</v>
      </c>
      <c r="BA181" s="16">
        <v>5750000</v>
      </c>
      <c r="BB181" s="16">
        <v>5750000</v>
      </c>
      <c r="BC181" s="16">
        <f t="shared" si="28"/>
        <v>0</v>
      </c>
      <c r="BD181" s="17">
        <f t="shared" si="27"/>
        <v>-4400</v>
      </c>
      <c r="BE181" s="18" t="s">
        <v>40</v>
      </c>
      <c r="BF181" s="18"/>
      <c r="BG181" s="19" t="s">
        <v>38</v>
      </c>
      <c r="BH181" s="20" t="s">
        <v>39</v>
      </c>
    </row>
    <row r="182" spans="1:60" x14ac:dyDescent="0.3">
      <c r="B182" s="14">
        <v>33</v>
      </c>
      <c r="C182" s="14" t="s">
        <v>19</v>
      </c>
      <c r="D182" s="14" t="s">
        <v>656</v>
      </c>
      <c r="E182" s="14" t="s">
        <v>657</v>
      </c>
      <c r="F182" s="14" t="s">
        <v>22</v>
      </c>
      <c r="G182" s="14" t="s">
        <v>658</v>
      </c>
      <c r="H182" s="14"/>
      <c r="I182" s="14"/>
      <c r="J182" s="15">
        <f>VLOOKUP($D182,[1]!IDMPOS[#Data],2,0)</f>
        <v>35404125</v>
      </c>
      <c r="K182" s="16">
        <v>27050000</v>
      </c>
      <c r="L182" s="17">
        <f t="shared" si="21"/>
        <v>-8354125</v>
      </c>
      <c r="M182" s="18" t="s">
        <v>37</v>
      </c>
      <c r="N182" s="18">
        <v>8331000</v>
      </c>
      <c r="O182" s="19" t="s">
        <v>38</v>
      </c>
      <c r="P182" s="20" t="s">
        <v>39</v>
      </c>
      <c r="Q182" s="15">
        <f>VLOOKUP($D182,[1]!IDMPOS[#Data],3,0)</f>
        <v>50555825</v>
      </c>
      <c r="R182" s="16">
        <v>50550000</v>
      </c>
      <c r="S182" s="17">
        <f t="shared" si="22"/>
        <v>-5825</v>
      </c>
      <c r="T182" s="18" t="s">
        <v>40</v>
      </c>
      <c r="U182" s="18"/>
      <c r="V182" s="19" t="s">
        <v>38</v>
      </c>
      <c r="W182" s="20" t="s">
        <v>39</v>
      </c>
      <c r="X182" s="15">
        <f>VLOOKUP($D182,[1]!IDMPOS[#Data],4,0)</f>
        <v>22896402</v>
      </c>
      <c r="Y182" s="16">
        <v>22850000</v>
      </c>
      <c r="Z182" s="17">
        <f t="shared" si="23"/>
        <v>-46402</v>
      </c>
      <c r="AA182" s="18" t="s">
        <v>40</v>
      </c>
      <c r="AB182" s="18"/>
      <c r="AC182" s="19" t="s">
        <v>38</v>
      </c>
      <c r="AD182" s="20" t="s">
        <v>39</v>
      </c>
      <c r="AE182" s="15">
        <f>VLOOKUP($D182,[1]!IDMPOS[#Data],5,0)</f>
        <v>24811200</v>
      </c>
      <c r="AF182" s="16">
        <v>24800000</v>
      </c>
      <c r="AG182" s="17">
        <f t="shared" si="24"/>
        <v>-11200</v>
      </c>
      <c r="AH182" s="18" t="s">
        <v>40</v>
      </c>
      <c r="AI182" s="18"/>
      <c r="AJ182" s="19" t="s">
        <v>26</v>
      </c>
      <c r="AK182" s="20" t="s">
        <v>39</v>
      </c>
      <c r="AL182" s="15">
        <f>VLOOKUP($D182,[1]!IDMPOS[#Data],6,0)</f>
        <v>30691800</v>
      </c>
      <c r="AM182" s="16">
        <v>30650000</v>
      </c>
      <c r="AN182" s="17">
        <f t="shared" si="25"/>
        <v>-41800</v>
      </c>
      <c r="AO182" s="18" t="s">
        <v>40</v>
      </c>
      <c r="AP182" s="18"/>
      <c r="AQ182" s="19" t="s">
        <v>38</v>
      </c>
      <c r="AR182" s="20" t="s">
        <v>39</v>
      </c>
      <c r="AS182" s="15">
        <f>VLOOKUP($D182,[1]!IDMPOS[#Data],7,0)</f>
        <v>23593550</v>
      </c>
      <c r="AT182" s="16">
        <v>23550000</v>
      </c>
      <c r="AU182" s="17">
        <f t="shared" si="26"/>
        <v>-43550</v>
      </c>
      <c r="AV182" s="18" t="s">
        <v>40</v>
      </c>
      <c r="AW182" s="18"/>
      <c r="AX182" s="19" t="s">
        <v>26</v>
      </c>
      <c r="AY182" s="20" t="s">
        <v>39</v>
      </c>
      <c r="AZ182" s="15">
        <f>VLOOKUP($D182,[1]!IDMPOS[#Data],8,0)</f>
        <v>17103525</v>
      </c>
      <c r="BA182" s="16">
        <v>17100000</v>
      </c>
      <c r="BB182" s="16">
        <v>17100000</v>
      </c>
      <c r="BC182" s="16">
        <f t="shared" si="28"/>
        <v>0</v>
      </c>
      <c r="BD182" s="17">
        <f t="shared" si="27"/>
        <v>-3525</v>
      </c>
      <c r="BE182" s="18" t="s">
        <v>40</v>
      </c>
      <c r="BF182" s="18"/>
      <c r="BG182" s="19" t="s">
        <v>38</v>
      </c>
      <c r="BH182" s="20" t="s">
        <v>39</v>
      </c>
    </row>
    <row r="183" spans="1:60" x14ac:dyDescent="0.3">
      <c r="B183" s="14">
        <v>28</v>
      </c>
      <c r="C183" s="14" t="s">
        <v>19</v>
      </c>
      <c r="D183" s="14" t="s">
        <v>659</v>
      </c>
      <c r="E183" s="14" t="s">
        <v>660</v>
      </c>
      <c r="F183" s="14" t="s">
        <v>22</v>
      </c>
      <c r="G183" s="14" t="s">
        <v>661</v>
      </c>
      <c r="H183" s="14"/>
      <c r="I183" s="14"/>
      <c r="J183" s="15">
        <f>VLOOKUP($D183,[1]!IDMPOS[#Data],2,0)</f>
        <v>15495000</v>
      </c>
      <c r="K183" s="16">
        <v>8550000</v>
      </c>
      <c r="L183" s="17">
        <f t="shared" si="21"/>
        <v>-6945000</v>
      </c>
      <c r="M183" s="18" t="s">
        <v>37</v>
      </c>
      <c r="N183" s="18">
        <v>6915500</v>
      </c>
      <c r="O183" s="19" t="s">
        <v>38</v>
      </c>
      <c r="P183" s="20" t="s">
        <v>39</v>
      </c>
      <c r="Q183" s="15">
        <f>VLOOKUP($D183,[1]!IDMPOS[#Data],3,0)</f>
        <v>25179700</v>
      </c>
      <c r="R183" s="16">
        <v>25150000</v>
      </c>
      <c r="S183" s="17">
        <f t="shared" si="22"/>
        <v>-29700</v>
      </c>
      <c r="T183" s="18" t="s">
        <v>40</v>
      </c>
      <c r="U183" s="18"/>
      <c r="V183" s="19" t="s">
        <v>38</v>
      </c>
      <c r="W183" s="20" t="s">
        <v>39</v>
      </c>
      <c r="X183" s="15">
        <f>VLOOKUP($D183,[1]!IDMPOS[#Data],4,0)</f>
        <v>13810300</v>
      </c>
      <c r="Y183" s="16">
        <v>7500000</v>
      </c>
      <c r="Z183" s="17">
        <f t="shared" si="23"/>
        <v>-6310300</v>
      </c>
      <c r="AA183" s="18" t="s">
        <v>662</v>
      </c>
      <c r="AB183" s="18" t="s">
        <v>663</v>
      </c>
      <c r="AC183" s="19" t="s">
        <v>38</v>
      </c>
      <c r="AD183" s="20" t="s">
        <v>39</v>
      </c>
      <c r="AE183" s="15">
        <f>VLOOKUP($D183,[1]!IDMPOS[#Data],5,0)</f>
        <v>7050100</v>
      </c>
      <c r="AF183" s="16">
        <v>7050000</v>
      </c>
      <c r="AG183" s="17">
        <f t="shared" si="24"/>
        <v>-100</v>
      </c>
      <c r="AH183" s="18"/>
      <c r="AI183" s="18"/>
      <c r="AJ183" s="19" t="s">
        <v>26</v>
      </c>
      <c r="AK183" s="20" t="s">
        <v>39</v>
      </c>
      <c r="AL183" s="15">
        <f>VLOOKUP($D183,[1]!IDMPOS[#Data],6,0)</f>
        <v>18477600</v>
      </c>
      <c r="AM183" s="16">
        <v>18450000</v>
      </c>
      <c r="AN183" s="17">
        <f t="shared" si="25"/>
        <v>-27600</v>
      </c>
      <c r="AO183" s="18" t="s">
        <v>40</v>
      </c>
      <c r="AP183" s="18"/>
      <c r="AQ183" s="19" t="s">
        <v>38</v>
      </c>
      <c r="AR183" s="20" t="s">
        <v>39</v>
      </c>
      <c r="AS183" s="15">
        <f>VLOOKUP($D183,[1]!IDMPOS[#Data],7,0)</f>
        <v>9193125</v>
      </c>
      <c r="AT183" s="16">
        <v>9150000</v>
      </c>
      <c r="AU183" s="17">
        <f t="shared" si="26"/>
        <v>-43125</v>
      </c>
      <c r="AV183" s="18" t="s">
        <v>40</v>
      </c>
      <c r="AW183" s="18"/>
      <c r="AX183" s="19" t="s">
        <v>26</v>
      </c>
      <c r="AY183" s="20" t="s">
        <v>39</v>
      </c>
      <c r="AZ183" s="15">
        <f>VLOOKUP($D183,[1]!IDMPOS[#Data],8,0)</f>
        <v>16103325</v>
      </c>
      <c r="BA183" s="16">
        <v>16100000</v>
      </c>
      <c r="BB183" s="16">
        <v>16100000</v>
      </c>
      <c r="BC183" s="16">
        <f t="shared" si="28"/>
        <v>0</v>
      </c>
      <c r="BD183" s="17">
        <f t="shared" si="27"/>
        <v>-3325</v>
      </c>
      <c r="BE183" s="18" t="s">
        <v>40</v>
      </c>
      <c r="BF183" s="18"/>
      <c r="BG183" s="19" t="s">
        <v>38</v>
      </c>
      <c r="BH183" s="20" t="s">
        <v>39</v>
      </c>
    </row>
    <row r="184" spans="1:60" x14ac:dyDescent="0.3">
      <c r="B184" s="14">
        <v>73</v>
      </c>
      <c r="C184" s="14" t="s">
        <v>19</v>
      </c>
      <c r="D184" s="14" t="s">
        <v>664</v>
      </c>
      <c r="E184" s="14" t="s">
        <v>665</v>
      </c>
      <c r="F184" s="14" t="s">
        <v>22</v>
      </c>
      <c r="G184" s="14" t="s">
        <v>666</v>
      </c>
      <c r="H184" s="14"/>
      <c r="I184" s="14"/>
      <c r="J184" s="15">
        <f>VLOOKUP($D184,[1]!IDMPOS[#Data],2,0)</f>
        <v>32833050</v>
      </c>
      <c r="K184" s="16">
        <v>21750000</v>
      </c>
      <c r="L184" s="17">
        <f t="shared" si="21"/>
        <v>-11083050</v>
      </c>
      <c r="M184" s="18" t="s">
        <v>37</v>
      </c>
      <c r="N184" s="18">
        <v>11074000</v>
      </c>
      <c r="O184" s="19" t="s">
        <v>38</v>
      </c>
      <c r="P184" s="20" t="s">
        <v>39</v>
      </c>
      <c r="Q184" s="15">
        <f>VLOOKUP($D184,[1]!IDMPOS[#Data],3,0)</f>
        <v>46067700</v>
      </c>
      <c r="R184" s="16">
        <v>46050000</v>
      </c>
      <c r="S184" s="17">
        <f t="shared" si="22"/>
        <v>-17700</v>
      </c>
      <c r="T184" s="18" t="s">
        <v>40</v>
      </c>
      <c r="U184" s="18"/>
      <c r="V184" s="19" t="s">
        <v>38</v>
      </c>
      <c r="W184" s="20" t="s">
        <v>39</v>
      </c>
      <c r="X184" s="15">
        <f>VLOOKUP($D184,[1]!IDMPOS[#Data],4,0)</f>
        <v>28447600</v>
      </c>
      <c r="Y184" s="16">
        <v>28400000</v>
      </c>
      <c r="Z184" s="17">
        <f t="shared" si="23"/>
        <v>-47600</v>
      </c>
      <c r="AA184" s="18" t="s">
        <v>40</v>
      </c>
      <c r="AB184" s="18"/>
      <c r="AC184" s="19" t="s">
        <v>38</v>
      </c>
      <c r="AD184" s="20" t="s">
        <v>39</v>
      </c>
      <c r="AE184" s="15">
        <f>VLOOKUP($D184,[1]!IDMPOS[#Data],5,0)</f>
        <v>30803625</v>
      </c>
      <c r="AF184" s="16">
        <v>30800000</v>
      </c>
      <c r="AG184" s="17">
        <f t="shared" si="24"/>
        <v>-3625</v>
      </c>
      <c r="AH184" s="18" t="s">
        <v>40</v>
      </c>
      <c r="AI184" s="18"/>
      <c r="AJ184" s="19" t="s">
        <v>26</v>
      </c>
      <c r="AK184" s="20" t="s">
        <v>39</v>
      </c>
      <c r="AL184" s="15">
        <f>VLOOKUP($D184,[1]!IDMPOS[#Data],6,0)</f>
        <v>32533900</v>
      </c>
      <c r="AM184" s="16">
        <v>32500000</v>
      </c>
      <c r="AN184" s="17">
        <f t="shared" si="25"/>
        <v>-33900</v>
      </c>
      <c r="AO184" s="18" t="s">
        <v>40</v>
      </c>
      <c r="AP184" s="18"/>
      <c r="AQ184" s="19" t="s">
        <v>38</v>
      </c>
      <c r="AR184" s="20" t="s">
        <v>39</v>
      </c>
      <c r="AS184" s="15">
        <f>VLOOKUP($D184,[1]!IDMPOS[#Data],7,0)</f>
        <v>25127900</v>
      </c>
      <c r="AT184" s="16">
        <v>25100000</v>
      </c>
      <c r="AU184" s="17">
        <f t="shared" si="26"/>
        <v>-27900</v>
      </c>
      <c r="AV184" s="18" t="s">
        <v>40</v>
      </c>
      <c r="AW184" s="18"/>
      <c r="AX184" s="19" t="s">
        <v>26</v>
      </c>
      <c r="AY184" s="20" t="s">
        <v>39</v>
      </c>
      <c r="AZ184" s="15">
        <f>VLOOKUP($D184,[1]!IDMPOS[#Data],8,0)</f>
        <v>23953206</v>
      </c>
      <c r="BA184" s="16">
        <v>23950000</v>
      </c>
      <c r="BB184" s="16">
        <v>23950000</v>
      </c>
      <c r="BC184" s="16">
        <f t="shared" si="28"/>
        <v>0</v>
      </c>
      <c r="BD184" s="17">
        <f t="shared" si="27"/>
        <v>-3206</v>
      </c>
      <c r="BE184" s="18" t="s">
        <v>40</v>
      </c>
      <c r="BF184" s="18"/>
      <c r="BG184" s="19" t="s">
        <v>38</v>
      </c>
      <c r="BH184" s="20" t="s">
        <v>39</v>
      </c>
    </row>
    <row r="185" spans="1:60" x14ac:dyDescent="0.3">
      <c r="B185" s="14">
        <v>127</v>
      </c>
      <c r="C185" s="14" t="s">
        <v>19</v>
      </c>
      <c r="D185" s="14" t="s">
        <v>667</v>
      </c>
      <c r="E185" s="14" t="s">
        <v>668</v>
      </c>
      <c r="F185" s="14" t="s">
        <v>43</v>
      </c>
      <c r="G185" s="14" t="s">
        <v>669</v>
      </c>
      <c r="H185" s="14"/>
      <c r="I185" s="14" t="s">
        <v>670</v>
      </c>
      <c r="J185" s="15">
        <f>VLOOKUP($D185,[1]!IDMPOS[#Data],2,0)</f>
        <v>20591700</v>
      </c>
      <c r="K185" s="16">
        <v>11650000</v>
      </c>
      <c r="L185" s="17">
        <f t="shared" si="21"/>
        <v>-8941700</v>
      </c>
      <c r="M185" s="18" t="s">
        <v>37</v>
      </c>
      <c r="N185" s="18">
        <v>8912000</v>
      </c>
      <c r="O185" s="19" t="s">
        <v>38</v>
      </c>
      <c r="P185" s="20" t="s">
        <v>39</v>
      </c>
      <c r="Q185" s="15">
        <f>VLOOKUP($D185,[1]!IDMPOS[#Data],3,0)</f>
        <v>24265600</v>
      </c>
      <c r="R185" s="16">
        <v>24250000</v>
      </c>
      <c r="S185" s="17">
        <f t="shared" si="22"/>
        <v>-15600</v>
      </c>
      <c r="T185" s="18" t="s">
        <v>40</v>
      </c>
      <c r="U185" s="18"/>
      <c r="V185" s="19" t="s">
        <v>38</v>
      </c>
      <c r="W185" s="20" t="s">
        <v>39</v>
      </c>
      <c r="X185" s="15">
        <f>VLOOKUP($D185,[1]!IDMPOS[#Data],4,0)</f>
        <v>17367200</v>
      </c>
      <c r="Y185" s="16">
        <v>17350000</v>
      </c>
      <c r="Z185" s="17">
        <f t="shared" si="23"/>
        <v>-17200</v>
      </c>
      <c r="AA185" s="18" t="s">
        <v>40</v>
      </c>
      <c r="AB185" s="18"/>
      <c r="AC185" s="19" t="s">
        <v>38</v>
      </c>
      <c r="AD185" s="20" t="s">
        <v>39</v>
      </c>
      <c r="AE185" s="15">
        <f>VLOOKUP($D185,[1]!IDMPOS[#Data],5,0)</f>
        <v>24412353</v>
      </c>
      <c r="AF185" s="16">
        <v>24400000</v>
      </c>
      <c r="AG185" s="17">
        <f t="shared" si="24"/>
        <v>-12353</v>
      </c>
      <c r="AH185" s="18" t="s">
        <v>40</v>
      </c>
      <c r="AI185" s="18"/>
      <c r="AJ185" s="19" t="s">
        <v>26</v>
      </c>
      <c r="AK185" s="20" t="s">
        <v>39</v>
      </c>
      <c r="AL185" s="15">
        <f>VLOOKUP($D185,[1]!IDMPOS[#Data],6,0)</f>
        <v>29569200</v>
      </c>
      <c r="AM185" s="16">
        <v>29550000</v>
      </c>
      <c r="AN185" s="17">
        <f t="shared" si="25"/>
        <v>-19200</v>
      </c>
      <c r="AO185" s="18" t="s">
        <v>40</v>
      </c>
      <c r="AP185" s="18"/>
      <c r="AQ185" s="19" t="s">
        <v>38</v>
      </c>
      <c r="AR185" s="20" t="s">
        <v>39</v>
      </c>
      <c r="AS185" s="15">
        <f>VLOOKUP($D185,[1]!IDMPOS[#Data],7,0)</f>
        <v>22105100</v>
      </c>
      <c r="AT185" s="16">
        <v>22100000</v>
      </c>
      <c r="AU185" s="17">
        <f t="shared" si="26"/>
        <v>-5100</v>
      </c>
      <c r="AV185" s="18" t="s">
        <v>40</v>
      </c>
      <c r="AW185" s="18"/>
      <c r="AX185" s="19" t="s">
        <v>26</v>
      </c>
      <c r="AY185" s="20" t="s">
        <v>39</v>
      </c>
      <c r="AZ185" s="15">
        <f>VLOOKUP($D185,[1]!IDMPOS[#Data],8,0)</f>
        <v>19753000</v>
      </c>
      <c r="BA185" s="16">
        <v>19750000</v>
      </c>
      <c r="BB185" s="16">
        <v>19750000</v>
      </c>
      <c r="BC185" s="16">
        <f t="shared" si="28"/>
        <v>0</v>
      </c>
      <c r="BD185" s="17">
        <f t="shared" si="27"/>
        <v>-3000</v>
      </c>
      <c r="BE185" s="18" t="s">
        <v>40</v>
      </c>
      <c r="BF185" s="18"/>
      <c r="BG185" s="19" t="s">
        <v>38</v>
      </c>
      <c r="BH185" s="20" t="s">
        <v>39</v>
      </c>
    </row>
    <row r="186" spans="1:60" x14ac:dyDescent="0.3">
      <c r="B186" s="14">
        <v>61</v>
      </c>
      <c r="C186" s="14" t="s">
        <v>19</v>
      </c>
      <c r="D186" s="14" t="s">
        <v>671</v>
      </c>
      <c r="E186" s="14" t="s">
        <v>672</v>
      </c>
      <c r="F186" s="14" t="s">
        <v>22</v>
      </c>
      <c r="G186" s="14" t="s">
        <v>673</v>
      </c>
      <c r="H186" s="14"/>
      <c r="I186" s="14"/>
      <c r="J186" s="15">
        <f>VLOOKUP($D186,[1]!IDMPOS[#Data],2,0)</f>
        <v>41433950</v>
      </c>
      <c r="K186" s="16">
        <v>24700000</v>
      </c>
      <c r="L186" s="17">
        <f t="shared" si="21"/>
        <v>-16733950</v>
      </c>
      <c r="M186" s="18" t="s">
        <v>37</v>
      </c>
      <c r="N186" s="18">
        <v>16707500</v>
      </c>
      <c r="O186" s="19" t="s">
        <v>38</v>
      </c>
      <c r="P186" s="20" t="s">
        <v>39</v>
      </c>
      <c r="Q186" s="15">
        <f>VLOOKUP($D186,[1]!IDMPOS[#Data],3,0)</f>
        <v>64222850</v>
      </c>
      <c r="R186" s="16">
        <v>64200000</v>
      </c>
      <c r="S186" s="17">
        <f t="shared" si="22"/>
        <v>-22850</v>
      </c>
      <c r="T186" s="18" t="s">
        <v>40</v>
      </c>
      <c r="U186" s="18"/>
      <c r="V186" s="19" t="s">
        <v>38</v>
      </c>
      <c r="W186" s="20" t="s">
        <v>39</v>
      </c>
      <c r="X186" s="15">
        <f>VLOOKUP($D186,[1]!IDMPOS[#Data],4,0)</f>
        <v>28940550</v>
      </c>
      <c r="Y186" s="16">
        <v>28900000</v>
      </c>
      <c r="Z186" s="17">
        <f t="shared" si="23"/>
        <v>-40550</v>
      </c>
      <c r="AA186" s="18" t="s">
        <v>54</v>
      </c>
      <c r="AB186" s="18" t="s">
        <v>674</v>
      </c>
      <c r="AC186" s="19" t="s">
        <v>38</v>
      </c>
      <c r="AD186" s="20" t="s">
        <v>39</v>
      </c>
      <c r="AE186" s="15">
        <f>VLOOKUP($D186,[1]!IDMPOS[#Data],5,0)</f>
        <v>40821600</v>
      </c>
      <c r="AF186" s="16">
        <v>40800000</v>
      </c>
      <c r="AG186" s="17">
        <f t="shared" si="24"/>
        <v>-21600</v>
      </c>
      <c r="AH186" s="18" t="s">
        <v>40</v>
      </c>
      <c r="AI186" s="18"/>
      <c r="AJ186" s="19" t="s">
        <v>26</v>
      </c>
      <c r="AK186" s="20" t="s">
        <v>39</v>
      </c>
      <c r="AL186" s="15">
        <f>VLOOKUP($D186,[1]!IDMPOS[#Data],6,0)</f>
        <v>44439900</v>
      </c>
      <c r="AM186" s="16">
        <v>44400000</v>
      </c>
      <c r="AN186" s="17">
        <f t="shared" si="25"/>
        <v>-39900</v>
      </c>
      <c r="AO186" s="18" t="s">
        <v>40</v>
      </c>
      <c r="AP186" s="18"/>
      <c r="AQ186" s="19" t="s">
        <v>38</v>
      </c>
      <c r="AR186" s="20" t="s">
        <v>39</v>
      </c>
      <c r="AS186" s="15">
        <f>VLOOKUP($D186,[1]!IDMPOS[#Data],7,0)</f>
        <v>40233500</v>
      </c>
      <c r="AT186" s="16">
        <v>40200000</v>
      </c>
      <c r="AU186" s="17">
        <f t="shared" si="26"/>
        <v>-33500</v>
      </c>
      <c r="AV186" s="18" t="s">
        <v>40</v>
      </c>
      <c r="AW186" s="18"/>
      <c r="AX186" s="19" t="s">
        <v>26</v>
      </c>
      <c r="AY186" s="20" t="s">
        <v>39</v>
      </c>
      <c r="AZ186" s="15">
        <f>VLOOKUP($D186,[1]!IDMPOS[#Data],8,0)</f>
        <v>23552200</v>
      </c>
      <c r="BA186" s="16">
        <v>23550000</v>
      </c>
      <c r="BB186" s="16">
        <v>23550000</v>
      </c>
      <c r="BC186" s="16">
        <f t="shared" si="28"/>
        <v>0</v>
      </c>
      <c r="BD186" s="17">
        <f t="shared" si="27"/>
        <v>-2200</v>
      </c>
      <c r="BE186" s="18" t="s">
        <v>40</v>
      </c>
      <c r="BF186" s="18"/>
      <c r="BG186" s="19" t="s">
        <v>38</v>
      </c>
      <c r="BH186" s="20" t="s">
        <v>39</v>
      </c>
    </row>
    <row r="187" spans="1:60" x14ac:dyDescent="0.3">
      <c r="B187" s="14">
        <v>114</v>
      </c>
      <c r="C187" s="14" t="s">
        <v>19</v>
      </c>
      <c r="D187" s="14" t="s">
        <v>675</v>
      </c>
      <c r="E187" s="14" t="s">
        <v>676</v>
      </c>
      <c r="F187" s="14" t="s">
        <v>22</v>
      </c>
      <c r="G187" s="14" t="s">
        <v>677</v>
      </c>
      <c r="H187" s="14"/>
      <c r="I187" s="14"/>
      <c r="J187" s="15">
        <f>VLOOKUP($D187,[1]!IDMPOS[#Data],2,0)</f>
        <v>31134200</v>
      </c>
      <c r="K187" s="16">
        <v>15950000</v>
      </c>
      <c r="L187" s="17">
        <f t="shared" si="21"/>
        <v>-15184200</v>
      </c>
      <c r="M187" s="18" t="s">
        <v>37</v>
      </c>
      <c r="N187" s="18">
        <v>15151000</v>
      </c>
      <c r="O187" s="19" t="s">
        <v>38</v>
      </c>
      <c r="P187" s="20" t="s">
        <v>39</v>
      </c>
      <c r="Q187" s="15">
        <f>VLOOKUP($D187,[1]!IDMPOS[#Data],3,0)</f>
        <v>31885636</v>
      </c>
      <c r="R187" s="16">
        <v>31850000</v>
      </c>
      <c r="S187" s="17">
        <f t="shared" si="22"/>
        <v>-35636</v>
      </c>
      <c r="T187" s="18" t="s">
        <v>40</v>
      </c>
      <c r="U187" s="18"/>
      <c r="V187" s="19" t="s">
        <v>38</v>
      </c>
      <c r="W187" s="20" t="s">
        <v>39</v>
      </c>
      <c r="X187" s="15">
        <f>VLOOKUP($D187,[1]!IDMPOS[#Data],4,0)</f>
        <v>37295900</v>
      </c>
      <c r="Y187" s="16">
        <v>37250000</v>
      </c>
      <c r="Z187" s="17">
        <f t="shared" si="23"/>
        <v>-45900</v>
      </c>
      <c r="AA187" s="18" t="s">
        <v>40</v>
      </c>
      <c r="AB187" s="18"/>
      <c r="AC187" s="19" t="s">
        <v>38</v>
      </c>
      <c r="AD187" s="20" t="s">
        <v>39</v>
      </c>
      <c r="AE187" s="15">
        <f>VLOOKUP($D187,[1]!IDMPOS[#Data],5,0)</f>
        <v>24121500</v>
      </c>
      <c r="AF187" s="16">
        <v>24100000</v>
      </c>
      <c r="AG187" s="17">
        <f t="shared" si="24"/>
        <v>-21500</v>
      </c>
      <c r="AH187" s="18" t="s">
        <v>40</v>
      </c>
      <c r="AI187" s="18"/>
      <c r="AJ187" s="19" t="s">
        <v>26</v>
      </c>
      <c r="AK187" s="20" t="s">
        <v>39</v>
      </c>
      <c r="AL187" s="15">
        <f>VLOOKUP($D187,[1]!IDMPOS[#Data],6,0)</f>
        <v>36697433</v>
      </c>
      <c r="AM187" s="16">
        <v>36650000</v>
      </c>
      <c r="AN187" s="17">
        <f t="shared" si="25"/>
        <v>-47433</v>
      </c>
      <c r="AO187" s="18" t="s">
        <v>40</v>
      </c>
      <c r="AP187" s="18"/>
      <c r="AQ187" s="19" t="s">
        <v>38</v>
      </c>
      <c r="AR187" s="20" t="s">
        <v>39</v>
      </c>
      <c r="AS187" s="15">
        <f>VLOOKUP($D187,[1]!IDMPOS[#Data],7,0)</f>
        <v>29994350</v>
      </c>
      <c r="AT187" s="16">
        <v>29950000</v>
      </c>
      <c r="AU187" s="17">
        <f t="shared" si="26"/>
        <v>-44350</v>
      </c>
      <c r="AV187" s="18" t="s">
        <v>40</v>
      </c>
      <c r="AW187" s="18"/>
      <c r="AX187" s="19" t="s">
        <v>26</v>
      </c>
      <c r="AY187" s="20" t="s">
        <v>39</v>
      </c>
      <c r="AZ187" s="15">
        <f>VLOOKUP($D187,[1]!IDMPOS[#Data],8,0)</f>
        <v>31502160</v>
      </c>
      <c r="BA187" s="16">
        <v>31500000</v>
      </c>
      <c r="BB187" s="16">
        <v>31500000</v>
      </c>
      <c r="BC187" s="16">
        <f t="shared" si="28"/>
        <v>0</v>
      </c>
      <c r="BD187" s="17">
        <f t="shared" si="27"/>
        <v>-2160</v>
      </c>
      <c r="BE187" s="18" t="s">
        <v>40</v>
      </c>
      <c r="BF187" s="18"/>
      <c r="BG187" s="19" t="s">
        <v>38</v>
      </c>
      <c r="BH187" s="20" t="s">
        <v>39</v>
      </c>
    </row>
    <row r="188" spans="1:60" x14ac:dyDescent="0.3">
      <c r="A188" s="22"/>
      <c r="B188" s="14">
        <v>152</v>
      </c>
      <c r="C188" s="14" t="s">
        <v>19</v>
      </c>
      <c r="D188" s="14" t="s">
        <v>678</v>
      </c>
      <c r="E188" s="14" t="s">
        <v>679</v>
      </c>
      <c r="F188" s="14" t="s">
        <v>43</v>
      </c>
      <c r="G188" s="21" t="s">
        <v>680</v>
      </c>
      <c r="H188" s="14"/>
      <c r="I188" s="14"/>
      <c r="J188" s="15">
        <f>VLOOKUP($D188,[1]!IDMPOS[#Data],2,0)</f>
        <v>20848000</v>
      </c>
      <c r="K188" s="16">
        <v>20000000</v>
      </c>
      <c r="L188" s="17">
        <f t="shared" si="21"/>
        <v>-848000</v>
      </c>
      <c r="M188" s="18" t="s">
        <v>37</v>
      </c>
      <c r="N188" s="18">
        <v>801000</v>
      </c>
      <c r="O188" s="19" t="s">
        <v>38</v>
      </c>
      <c r="P188" s="20" t="s">
        <v>39</v>
      </c>
      <c r="Q188" s="15">
        <f>VLOOKUP($D188,[1]!IDMPOS[#Data],3,0)</f>
        <v>20479500</v>
      </c>
      <c r="R188" s="16">
        <v>20450000</v>
      </c>
      <c r="S188" s="17">
        <f t="shared" si="22"/>
        <v>-29500</v>
      </c>
      <c r="T188" s="18" t="s">
        <v>40</v>
      </c>
      <c r="U188" s="18"/>
      <c r="V188" s="19" t="s">
        <v>38</v>
      </c>
      <c r="W188" s="20" t="s">
        <v>39</v>
      </c>
      <c r="X188" s="15">
        <f>VLOOKUP($D188,[1]!IDMPOS[#Data],4,0)</f>
        <v>16656150</v>
      </c>
      <c r="Y188" s="16">
        <v>16650000</v>
      </c>
      <c r="Z188" s="17">
        <f t="shared" si="23"/>
        <v>-6150</v>
      </c>
      <c r="AA188" s="18" t="s">
        <v>40</v>
      </c>
      <c r="AB188" s="18"/>
      <c r="AC188" s="19" t="s">
        <v>38</v>
      </c>
      <c r="AD188" s="20" t="s">
        <v>39</v>
      </c>
      <c r="AE188" s="15">
        <f>VLOOKUP($D188,[1]!IDMPOS[#Data],5,0)</f>
        <v>20109225</v>
      </c>
      <c r="AF188" s="16">
        <v>20100000</v>
      </c>
      <c r="AG188" s="17">
        <f t="shared" si="24"/>
        <v>-9225</v>
      </c>
      <c r="AH188" s="18" t="s">
        <v>40</v>
      </c>
      <c r="AI188" s="18"/>
      <c r="AJ188" s="19" t="s">
        <v>26</v>
      </c>
      <c r="AK188" s="20" t="s">
        <v>39</v>
      </c>
      <c r="AL188" s="15">
        <f>VLOOKUP($D188,[1]!IDMPOS[#Data],6,0)</f>
        <v>20548056</v>
      </c>
      <c r="AM188" s="16">
        <v>20500000</v>
      </c>
      <c r="AN188" s="17">
        <f t="shared" si="25"/>
        <v>-48056</v>
      </c>
      <c r="AO188" s="18" t="s">
        <v>40</v>
      </c>
      <c r="AP188" s="18"/>
      <c r="AQ188" s="19" t="s">
        <v>38</v>
      </c>
      <c r="AR188" s="20" t="s">
        <v>39</v>
      </c>
      <c r="AS188" s="15">
        <f>VLOOKUP($D188,[1]!IDMPOS[#Data],7,0)</f>
        <v>15242200</v>
      </c>
      <c r="AT188" s="16">
        <v>15200000</v>
      </c>
      <c r="AU188" s="17">
        <f t="shared" si="26"/>
        <v>-42200</v>
      </c>
      <c r="AV188" s="18" t="s">
        <v>40</v>
      </c>
      <c r="AW188" s="18"/>
      <c r="AX188" s="19" t="s">
        <v>26</v>
      </c>
      <c r="AY188" s="20" t="s">
        <v>39</v>
      </c>
      <c r="AZ188" s="15">
        <f>VLOOKUP($D188,[1]!IDMPOS[#Data],8,0)</f>
        <v>16252062</v>
      </c>
      <c r="BA188" s="16">
        <v>16250000</v>
      </c>
      <c r="BB188" s="16">
        <v>16250000</v>
      </c>
      <c r="BC188" s="16">
        <f t="shared" si="28"/>
        <v>0</v>
      </c>
      <c r="BD188" s="17">
        <f t="shared" si="27"/>
        <v>-2062</v>
      </c>
      <c r="BE188" s="18" t="s">
        <v>40</v>
      </c>
      <c r="BF188" s="18"/>
      <c r="BG188" s="19" t="s">
        <v>38</v>
      </c>
      <c r="BH188" s="20" t="s">
        <v>39</v>
      </c>
    </row>
    <row r="189" spans="1:60" x14ac:dyDescent="0.3">
      <c r="B189" s="14">
        <v>1</v>
      </c>
      <c r="C189" s="14" t="s">
        <v>19</v>
      </c>
      <c r="D189" s="14" t="s">
        <v>681</v>
      </c>
      <c r="E189" s="14" t="s">
        <v>682</v>
      </c>
      <c r="F189" s="14" t="s">
        <v>22</v>
      </c>
      <c r="G189" s="21" t="s">
        <v>683</v>
      </c>
      <c r="H189" s="14"/>
      <c r="I189" s="14"/>
      <c r="J189" s="15">
        <f>VLOOKUP($D189,[1]!IDMPOS[#Data],2,0)</f>
        <v>15064728</v>
      </c>
      <c r="K189" s="16">
        <v>5950000</v>
      </c>
      <c r="L189" s="17">
        <f t="shared" si="21"/>
        <v>-9114728</v>
      </c>
      <c r="M189" s="18" t="s">
        <v>37</v>
      </c>
      <c r="N189" s="18">
        <v>9112500</v>
      </c>
      <c r="O189" s="19" t="s">
        <v>38</v>
      </c>
      <c r="P189" s="20" t="s">
        <v>39</v>
      </c>
      <c r="Q189" s="15">
        <f>VLOOKUP($D189,[1]!IDMPOS[#Data],3,0)</f>
        <v>26654350</v>
      </c>
      <c r="R189" s="16">
        <v>26550000</v>
      </c>
      <c r="S189" s="17">
        <f t="shared" si="22"/>
        <v>-104350</v>
      </c>
      <c r="T189" s="18" t="s">
        <v>24</v>
      </c>
      <c r="U189" s="18" t="s">
        <v>684</v>
      </c>
      <c r="V189" s="19" t="s">
        <v>38</v>
      </c>
      <c r="W189" s="20" t="s">
        <v>39</v>
      </c>
      <c r="X189" s="15">
        <f>VLOOKUP($D189,[1]!IDMPOS[#Data],4,0)</f>
        <v>9288200</v>
      </c>
      <c r="Y189" s="16">
        <v>9250000</v>
      </c>
      <c r="Z189" s="17">
        <f t="shared" si="23"/>
        <v>-38200</v>
      </c>
      <c r="AA189" s="18" t="s">
        <v>40</v>
      </c>
      <c r="AB189" s="18"/>
      <c r="AC189" s="19" t="s">
        <v>38</v>
      </c>
      <c r="AD189" s="20" t="s">
        <v>39</v>
      </c>
      <c r="AE189" s="15">
        <f>VLOOKUP($D189,[1]!IDMPOS[#Data],5,0)</f>
        <v>16132950</v>
      </c>
      <c r="AF189" s="16">
        <v>16100000</v>
      </c>
      <c r="AG189" s="17">
        <f t="shared" si="24"/>
        <v>-32950</v>
      </c>
      <c r="AH189" s="18" t="s">
        <v>40</v>
      </c>
      <c r="AI189" s="18"/>
      <c r="AJ189" s="19" t="s">
        <v>26</v>
      </c>
      <c r="AK189" s="20" t="s">
        <v>39</v>
      </c>
      <c r="AL189" s="15">
        <f>VLOOKUP($D189,[1]!IDMPOS[#Data],6,0)</f>
        <v>27143100</v>
      </c>
      <c r="AM189" s="16">
        <v>27100000</v>
      </c>
      <c r="AN189" s="17">
        <f t="shared" si="25"/>
        <v>-43100</v>
      </c>
      <c r="AO189" s="18" t="s">
        <v>40</v>
      </c>
      <c r="AP189" s="18"/>
      <c r="AQ189" s="19" t="s">
        <v>38</v>
      </c>
      <c r="AR189" s="20" t="s">
        <v>39</v>
      </c>
      <c r="AS189" s="15">
        <f>VLOOKUP($D189,[1]!IDMPOS[#Data],7,0)</f>
        <v>18431625</v>
      </c>
      <c r="AT189" s="16">
        <v>18400000</v>
      </c>
      <c r="AU189" s="17">
        <f t="shared" si="26"/>
        <v>-31625</v>
      </c>
      <c r="AV189" s="18" t="s">
        <v>40</v>
      </c>
      <c r="AW189" s="18"/>
      <c r="AX189" s="19" t="s">
        <v>26</v>
      </c>
      <c r="AY189" s="20" t="s">
        <v>39</v>
      </c>
      <c r="AZ189" s="15">
        <f>VLOOKUP($D189,[1]!IDMPOS[#Data],8,0)</f>
        <v>25401800</v>
      </c>
      <c r="BA189" s="16">
        <v>25400000</v>
      </c>
      <c r="BB189" s="16">
        <v>25400000</v>
      </c>
      <c r="BC189" s="16">
        <f t="shared" si="28"/>
        <v>0</v>
      </c>
      <c r="BD189" s="17">
        <f t="shared" si="27"/>
        <v>-1800</v>
      </c>
      <c r="BE189" s="18" t="s">
        <v>40</v>
      </c>
      <c r="BF189" s="18"/>
      <c r="BG189" s="19" t="s">
        <v>38</v>
      </c>
      <c r="BH189" s="20" t="s">
        <v>39</v>
      </c>
    </row>
    <row r="190" spans="1:60" x14ac:dyDescent="0.3">
      <c r="B190" s="14">
        <v>7</v>
      </c>
      <c r="C190" s="14" t="s">
        <v>19</v>
      </c>
      <c r="D190" s="14" t="s">
        <v>685</v>
      </c>
      <c r="E190" s="14" t="s">
        <v>686</v>
      </c>
      <c r="F190" s="14" t="s">
        <v>22</v>
      </c>
      <c r="G190" s="14" t="s">
        <v>687</v>
      </c>
      <c r="H190" s="14"/>
      <c r="I190" s="14"/>
      <c r="J190" s="15">
        <f>VLOOKUP($D190,[1]!IDMPOS[#Data],2,0)</f>
        <v>19142800</v>
      </c>
      <c r="K190" s="16">
        <v>19800000</v>
      </c>
      <c r="L190" s="17">
        <f t="shared" si="21"/>
        <v>657200</v>
      </c>
      <c r="M190" s="18" t="s">
        <v>37</v>
      </c>
      <c r="N190" s="18" t="s">
        <v>688</v>
      </c>
      <c r="O190" s="19" t="s">
        <v>38</v>
      </c>
      <c r="P190" s="20" t="s">
        <v>39</v>
      </c>
      <c r="Q190" s="15">
        <f>VLOOKUP($D190,[1]!IDMPOS[#Data],3,0)</f>
        <v>41391876</v>
      </c>
      <c r="R190" s="16">
        <v>31450000</v>
      </c>
      <c r="S190" s="17">
        <f t="shared" si="22"/>
        <v>-9941876</v>
      </c>
      <c r="T190" s="18" t="s">
        <v>40</v>
      </c>
      <c r="U190" s="18" t="s">
        <v>689</v>
      </c>
      <c r="V190" s="19" t="s">
        <v>38</v>
      </c>
      <c r="W190" s="20" t="s">
        <v>39</v>
      </c>
      <c r="X190" s="15">
        <f>VLOOKUP($D190,[1]!IDMPOS[#Data],4,0)</f>
        <v>25221551</v>
      </c>
      <c r="Y190" s="16">
        <v>25300000</v>
      </c>
      <c r="Z190" s="17">
        <f t="shared" si="23"/>
        <v>78449</v>
      </c>
      <c r="AA190" s="18"/>
      <c r="AB190" s="18" t="s">
        <v>690</v>
      </c>
      <c r="AC190" s="19" t="s">
        <v>38</v>
      </c>
      <c r="AD190" s="20" t="s">
        <v>39</v>
      </c>
      <c r="AE190" s="15">
        <f>VLOOKUP($D190,[1]!IDMPOS[#Data],5,0)</f>
        <v>16331615</v>
      </c>
      <c r="AF190" s="16">
        <v>16300000</v>
      </c>
      <c r="AG190" s="17">
        <f t="shared" si="24"/>
        <v>-31615</v>
      </c>
      <c r="AH190" s="18" t="s">
        <v>40</v>
      </c>
      <c r="AI190" s="18"/>
      <c r="AJ190" s="19" t="s">
        <v>26</v>
      </c>
      <c r="AK190" s="20" t="s">
        <v>39</v>
      </c>
      <c r="AL190" s="15">
        <f>VLOOKUP($D190,[1]!IDMPOS[#Data],6,0)</f>
        <v>20086300</v>
      </c>
      <c r="AM190" s="16">
        <v>20050000</v>
      </c>
      <c r="AN190" s="17">
        <f t="shared" si="25"/>
        <v>-36300</v>
      </c>
      <c r="AO190" s="18" t="s">
        <v>40</v>
      </c>
      <c r="AP190" s="18"/>
      <c r="AQ190" s="19" t="s">
        <v>38</v>
      </c>
      <c r="AR190" s="20" t="s">
        <v>39</v>
      </c>
      <c r="AS190" s="15">
        <f>VLOOKUP($D190,[1]!IDMPOS[#Data],7,0)</f>
        <v>22199950</v>
      </c>
      <c r="AT190" s="16">
        <v>22150000</v>
      </c>
      <c r="AU190" s="17">
        <f t="shared" si="26"/>
        <v>-49950</v>
      </c>
      <c r="AV190" s="18" t="s">
        <v>40</v>
      </c>
      <c r="AW190" s="18"/>
      <c r="AX190" s="19" t="s">
        <v>26</v>
      </c>
      <c r="AY190" s="20" t="s">
        <v>39</v>
      </c>
      <c r="AZ190" s="15">
        <f>VLOOKUP($D190,[1]!IDMPOS[#Data],8,0)</f>
        <v>19101700</v>
      </c>
      <c r="BA190" s="16">
        <v>19100000</v>
      </c>
      <c r="BB190" s="16">
        <v>19100000</v>
      </c>
      <c r="BC190" s="16">
        <f t="shared" si="28"/>
        <v>0</v>
      </c>
      <c r="BD190" s="17">
        <f t="shared" si="27"/>
        <v>-1700</v>
      </c>
      <c r="BE190" s="18" t="s">
        <v>40</v>
      </c>
      <c r="BF190" s="18"/>
      <c r="BG190" s="19" t="s">
        <v>38</v>
      </c>
      <c r="BH190" s="20" t="s">
        <v>39</v>
      </c>
    </row>
    <row r="191" spans="1:60" x14ac:dyDescent="0.3">
      <c r="B191" s="14">
        <v>79</v>
      </c>
      <c r="C191" s="14" t="s">
        <v>19</v>
      </c>
      <c r="D191" s="14" t="s">
        <v>691</v>
      </c>
      <c r="E191" s="14" t="s">
        <v>692</v>
      </c>
      <c r="F191" s="14" t="s">
        <v>22</v>
      </c>
      <c r="G191" s="14" t="s">
        <v>693</v>
      </c>
      <c r="H191" s="14"/>
      <c r="I191" s="14"/>
      <c r="J191" s="15">
        <f>VLOOKUP($D191,[1]!IDMPOS[#Data],2,0)</f>
        <v>32312025</v>
      </c>
      <c r="K191" s="16">
        <v>32300000</v>
      </c>
      <c r="L191" s="17">
        <f t="shared" si="21"/>
        <v>-12025</v>
      </c>
      <c r="M191" s="18" t="s">
        <v>40</v>
      </c>
      <c r="N191" s="18"/>
      <c r="O191" s="19" t="s">
        <v>38</v>
      </c>
      <c r="P191" s="20" t="s">
        <v>39</v>
      </c>
      <c r="Q191" s="15">
        <f>VLOOKUP($D191,[1]!IDMPOS[#Data],3,0)</f>
        <v>27520000</v>
      </c>
      <c r="R191" s="16">
        <v>16150000</v>
      </c>
      <c r="S191" s="17">
        <f t="shared" si="22"/>
        <v>-11370000</v>
      </c>
      <c r="T191" s="18" t="s">
        <v>56</v>
      </c>
      <c r="U191" s="18">
        <v>11361000</v>
      </c>
      <c r="V191" s="19" t="s">
        <v>38</v>
      </c>
      <c r="W191" s="20" t="s">
        <v>39</v>
      </c>
      <c r="X191" s="15">
        <f>VLOOKUP($D191,[1]!IDMPOS[#Data],4,0)</f>
        <v>44334175</v>
      </c>
      <c r="Y191" s="16">
        <v>44450000</v>
      </c>
      <c r="Z191" s="17">
        <f t="shared" si="23"/>
        <v>115825</v>
      </c>
      <c r="AA191" s="18"/>
      <c r="AB191" s="18" t="s">
        <v>694</v>
      </c>
      <c r="AC191" s="19" t="s">
        <v>38</v>
      </c>
      <c r="AD191" s="20" t="s">
        <v>39</v>
      </c>
      <c r="AE191" s="15">
        <f>VLOOKUP($D191,[1]!IDMPOS[#Data],5,0)</f>
        <v>41369125</v>
      </c>
      <c r="AF191" s="16">
        <v>41350000</v>
      </c>
      <c r="AG191" s="17">
        <f t="shared" si="24"/>
        <v>-19125</v>
      </c>
      <c r="AH191" s="18" t="s">
        <v>40</v>
      </c>
      <c r="AI191" s="18"/>
      <c r="AJ191" s="19" t="s">
        <v>26</v>
      </c>
      <c r="AK191" s="20" t="s">
        <v>39</v>
      </c>
      <c r="AL191" s="15">
        <f>VLOOKUP($D191,[1]!IDMPOS[#Data],6,0)</f>
        <v>49739600</v>
      </c>
      <c r="AM191" s="16">
        <v>49700000</v>
      </c>
      <c r="AN191" s="17">
        <f t="shared" si="25"/>
        <v>-39600</v>
      </c>
      <c r="AO191" s="18" t="s">
        <v>40</v>
      </c>
      <c r="AP191" s="18"/>
      <c r="AQ191" s="19" t="s">
        <v>38</v>
      </c>
      <c r="AR191" s="20" t="s">
        <v>39</v>
      </c>
      <c r="AS191" s="15">
        <f>VLOOKUP($D191,[1]!IDMPOS[#Data],7,0)</f>
        <v>21367205</v>
      </c>
      <c r="AT191" s="16">
        <v>21350000</v>
      </c>
      <c r="AU191" s="17">
        <f t="shared" si="26"/>
        <v>-17205</v>
      </c>
      <c r="AV191" s="18" t="s">
        <v>40</v>
      </c>
      <c r="AW191" s="18"/>
      <c r="AX191" s="19" t="s">
        <v>26</v>
      </c>
      <c r="AY191" s="20" t="s">
        <v>39</v>
      </c>
      <c r="AZ191" s="15">
        <f>VLOOKUP($D191,[1]!IDMPOS[#Data],8,0)</f>
        <v>56601088</v>
      </c>
      <c r="BA191" s="16">
        <v>56600000</v>
      </c>
      <c r="BB191" s="16">
        <v>56600000</v>
      </c>
      <c r="BC191" s="16">
        <f t="shared" si="28"/>
        <v>0</v>
      </c>
      <c r="BD191" s="17">
        <f t="shared" si="27"/>
        <v>-1088</v>
      </c>
      <c r="BE191" s="18" t="s">
        <v>40</v>
      </c>
      <c r="BF191" s="18"/>
      <c r="BG191" s="19" t="s">
        <v>38</v>
      </c>
      <c r="BH191" s="20" t="s">
        <v>39</v>
      </c>
    </row>
    <row r="192" spans="1:60" x14ac:dyDescent="0.3">
      <c r="B192" s="14">
        <v>122</v>
      </c>
      <c r="C192" s="14" t="s">
        <v>19</v>
      </c>
      <c r="D192" s="14" t="s">
        <v>695</v>
      </c>
      <c r="E192" s="14" t="s">
        <v>696</v>
      </c>
      <c r="F192" s="14" t="s">
        <v>43</v>
      </c>
      <c r="G192" s="21" t="s">
        <v>697</v>
      </c>
      <c r="H192" s="14"/>
      <c r="I192" s="14"/>
      <c r="J192" s="15">
        <f>VLOOKUP($D192,[1]!IDMPOS[#Data],2,0)</f>
        <v>56250700</v>
      </c>
      <c r="K192" s="16">
        <v>40950000</v>
      </c>
      <c r="L192" s="17">
        <f t="shared" si="21"/>
        <v>-15300700</v>
      </c>
      <c r="M192" s="18" t="s">
        <v>37</v>
      </c>
      <c r="N192" s="18">
        <v>15272000</v>
      </c>
      <c r="O192" s="19" t="s">
        <v>38</v>
      </c>
      <c r="P192" s="20" t="s">
        <v>39</v>
      </c>
      <c r="Q192" s="15">
        <f>VLOOKUP($D192,[1]!IDMPOS[#Data],3,0)</f>
        <v>43984600</v>
      </c>
      <c r="R192" s="16">
        <v>43950000</v>
      </c>
      <c r="S192" s="17">
        <f t="shared" si="22"/>
        <v>-34600</v>
      </c>
      <c r="T192" s="18" t="s">
        <v>40</v>
      </c>
      <c r="U192" s="18"/>
      <c r="V192" s="19" t="s">
        <v>38</v>
      </c>
      <c r="W192" s="20" t="s">
        <v>39</v>
      </c>
      <c r="X192" s="15">
        <f>VLOOKUP($D192,[1]!IDMPOS[#Data],4,0)</f>
        <v>38320500</v>
      </c>
      <c r="Y192" s="16">
        <v>38300000</v>
      </c>
      <c r="Z192" s="17">
        <f t="shared" si="23"/>
        <v>-20500</v>
      </c>
      <c r="AA192" s="18" t="s">
        <v>40</v>
      </c>
      <c r="AB192" s="18"/>
      <c r="AC192" s="19" t="s">
        <v>38</v>
      </c>
      <c r="AD192" s="20" t="s">
        <v>39</v>
      </c>
      <c r="AE192" s="15">
        <f>VLOOKUP($D192,[1]!IDMPOS[#Data],5,0)</f>
        <v>34178000</v>
      </c>
      <c r="AF192" s="16">
        <v>34150000</v>
      </c>
      <c r="AG192" s="17">
        <f t="shared" si="24"/>
        <v>-28000</v>
      </c>
      <c r="AH192" s="18" t="s">
        <v>40</v>
      </c>
      <c r="AI192" s="18"/>
      <c r="AJ192" s="19" t="s">
        <v>26</v>
      </c>
      <c r="AK192" s="20" t="s">
        <v>39</v>
      </c>
      <c r="AL192" s="15">
        <f>VLOOKUP($D192,[1]!IDMPOS[#Data],6,0)</f>
        <v>46017400</v>
      </c>
      <c r="AM192" s="16">
        <v>46000000</v>
      </c>
      <c r="AN192" s="17">
        <f t="shared" si="25"/>
        <v>-17400</v>
      </c>
      <c r="AO192" s="18" t="s">
        <v>40</v>
      </c>
      <c r="AP192" s="18"/>
      <c r="AQ192" s="19" t="s">
        <v>38</v>
      </c>
      <c r="AR192" s="20" t="s">
        <v>39</v>
      </c>
      <c r="AS192" s="15">
        <f>VLOOKUP($D192,[1]!IDMPOS[#Data],7,0)</f>
        <v>35638200</v>
      </c>
      <c r="AT192" s="16">
        <v>35750000</v>
      </c>
      <c r="AU192" s="17">
        <f t="shared" si="26"/>
        <v>111800</v>
      </c>
      <c r="AV192" s="18" t="s">
        <v>67</v>
      </c>
      <c r="AW192" s="18" t="s">
        <v>224</v>
      </c>
      <c r="AX192" s="19" t="s">
        <v>26</v>
      </c>
      <c r="AY192" s="20" t="s">
        <v>39</v>
      </c>
      <c r="AZ192" s="15">
        <f>VLOOKUP($D192,[1]!IDMPOS[#Data],8,0)</f>
        <v>23750700</v>
      </c>
      <c r="BA192" s="16">
        <v>23750000</v>
      </c>
      <c r="BB192" s="16">
        <v>23750000</v>
      </c>
      <c r="BC192" s="16">
        <f t="shared" si="28"/>
        <v>0</v>
      </c>
      <c r="BD192" s="17">
        <f t="shared" si="27"/>
        <v>-700</v>
      </c>
      <c r="BE192" s="18" t="s">
        <v>40</v>
      </c>
      <c r="BF192" s="18"/>
      <c r="BG192" s="19" t="s">
        <v>38</v>
      </c>
      <c r="BH192" s="20" t="s">
        <v>39</v>
      </c>
    </row>
    <row r="193" spans="1:61" x14ac:dyDescent="0.3">
      <c r="B193" s="14">
        <v>75</v>
      </c>
      <c r="C193" s="14" t="s">
        <v>19</v>
      </c>
      <c r="D193" s="14" t="s">
        <v>698</v>
      </c>
      <c r="E193" s="14" t="s">
        <v>699</v>
      </c>
      <c r="F193" s="14" t="s">
        <v>22</v>
      </c>
      <c r="G193" s="14" t="s">
        <v>700</v>
      </c>
      <c r="H193" s="14"/>
      <c r="I193" s="14">
        <v>4373104330</v>
      </c>
      <c r="J193" s="15">
        <f>VLOOKUP($D193,[1]!IDMPOS[#Data],2,0)</f>
        <v>39127500</v>
      </c>
      <c r="K193" s="16">
        <v>35700000</v>
      </c>
      <c r="L193" s="17">
        <f t="shared" si="21"/>
        <v>-3427500</v>
      </c>
      <c r="M193" s="18" t="s">
        <v>37</v>
      </c>
      <c r="N193" s="18">
        <v>3411000</v>
      </c>
      <c r="O193" s="19" t="s">
        <v>38</v>
      </c>
      <c r="P193" s="20" t="s">
        <v>39</v>
      </c>
      <c r="Q193" s="15">
        <f>VLOOKUP($D193,[1]!IDMPOS[#Data],3,0)</f>
        <v>50717825</v>
      </c>
      <c r="R193" s="16">
        <v>50700000</v>
      </c>
      <c r="S193" s="17">
        <f t="shared" si="22"/>
        <v>-17825</v>
      </c>
      <c r="T193" s="18" t="s">
        <v>40</v>
      </c>
      <c r="U193" s="18"/>
      <c r="V193" s="19" t="s">
        <v>38</v>
      </c>
      <c r="W193" s="20" t="s">
        <v>39</v>
      </c>
      <c r="X193" s="15">
        <f>VLOOKUP($D193,[1]!IDMPOS[#Data],4,0)</f>
        <v>46085500</v>
      </c>
      <c r="Y193" s="16">
        <v>46050000</v>
      </c>
      <c r="Z193" s="17">
        <f t="shared" si="23"/>
        <v>-35500</v>
      </c>
      <c r="AA193" s="18" t="s">
        <v>40</v>
      </c>
      <c r="AB193" s="18"/>
      <c r="AC193" s="19" t="s">
        <v>38</v>
      </c>
      <c r="AD193" s="20" t="s">
        <v>39</v>
      </c>
      <c r="AE193" s="15">
        <f>VLOOKUP($D193,[1]!IDMPOS[#Data],5,0)</f>
        <v>41484500</v>
      </c>
      <c r="AF193" s="16">
        <v>41450000</v>
      </c>
      <c r="AG193" s="17">
        <f t="shared" si="24"/>
        <v>-34500</v>
      </c>
      <c r="AH193" s="18" t="s">
        <v>40</v>
      </c>
      <c r="AI193" s="18"/>
      <c r="AJ193" s="19" t="s">
        <v>26</v>
      </c>
      <c r="AK193" s="20" t="s">
        <v>39</v>
      </c>
      <c r="AL193" s="15">
        <f>VLOOKUP($D193,[1]!IDMPOS[#Data],6,0)</f>
        <v>64668278</v>
      </c>
      <c r="AM193" s="16">
        <v>64650000</v>
      </c>
      <c r="AN193" s="17">
        <f t="shared" si="25"/>
        <v>-18278</v>
      </c>
      <c r="AO193" s="18" t="s">
        <v>40</v>
      </c>
      <c r="AP193" s="18"/>
      <c r="AQ193" s="19" t="s">
        <v>38</v>
      </c>
      <c r="AR193" s="20" t="s">
        <v>39</v>
      </c>
      <c r="AS193" s="15">
        <f>VLOOKUP($D193,[1]!IDMPOS[#Data],7,0)</f>
        <v>33465606</v>
      </c>
      <c r="AT193" s="16">
        <v>33450000</v>
      </c>
      <c r="AU193" s="17">
        <f t="shared" si="26"/>
        <v>-15606</v>
      </c>
      <c r="AV193" s="18" t="s">
        <v>40</v>
      </c>
      <c r="AW193" s="18"/>
      <c r="AX193" s="19" t="s">
        <v>26</v>
      </c>
      <c r="AY193" s="20" t="s">
        <v>39</v>
      </c>
      <c r="AZ193" s="15">
        <f>VLOOKUP($D193,[1]!IDMPOS[#Data],8,0)</f>
        <v>39300600</v>
      </c>
      <c r="BA193" s="16">
        <v>39300000</v>
      </c>
      <c r="BB193" s="16">
        <v>39300000</v>
      </c>
      <c r="BC193" s="16">
        <f t="shared" si="28"/>
        <v>0</v>
      </c>
      <c r="BD193" s="17">
        <f t="shared" si="27"/>
        <v>-600</v>
      </c>
      <c r="BE193" s="18" t="s">
        <v>40</v>
      </c>
      <c r="BF193" s="18"/>
      <c r="BG193" s="19" t="s">
        <v>38</v>
      </c>
      <c r="BH193" s="20" t="s">
        <v>39</v>
      </c>
    </row>
    <row r="194" spans="1:61" x14ac:dyDescent="0.3">
      <c r="B194" s="14">
        <v>116</v>
      </c>
      <c r="C194" s="14" t="s">
        <v>19</v>
      </c>
      <c r="D194" s="14" t="s">
        <v>701</v>
      </c>
      <c r="E194" s="14" t="s">
        <v>702</v>
      </c>
      <c r="F194" s="14" t="s">
        <v>22</v>
      </c>
      <c r="G194" s="14" t="s">
        <v>703</v>
      </c>
      <c r="H194" s="14"/>
      <c r="I194" s="14"/>
      <c r="J194" s="15">
        <f>VLOOKUP($D194,[1]!IDMPOS[#Data],2,0)</f>
        <v>42003700</v>
      </c>
      <c r="K194" s="16">
        <v>33550000</v>
      </c>
      <c r="L194" s="17">
        <f t="shared" si="21"/>
        <v>-8453700</v>
      </c>
      <c r="M194" s="18" t="s">
        <v>37</v>
      </c>
      <c r="N194" s="18">
        <v>8452500</v>
      </c>
      <c r="O194" s="19" t="s">
        <v>38</v>
      </c>
      <c r="P194" s="20" t="s">
        <v>39</v>
      </c>
      <c r="Q194" s="15">
        <f>VLOOKUP($D194,[1]!IDMPOS[#Data],3,0)</f>
        <v>45597761</v>
      </c>
      <c r="R194" s="16">
        <v>45550000</v>
      </c>
      <c r="S194" s="17">
        <f t="shared" si="22"/>
        <v>-47761</v>
      </c>
      <c r="T194" s="18" t="s">
        <v>40</v>
      </c>
      <c r="U194" s="18"/>
      <c r="V194" s="19" t="s">
        <v>38</v>
      </c>
      <c r="W194" s="20" t="s">
        <v>39</v>
      </c>
      <c r="X194" s="15">
        <f>VLOOKUP($D194,[1]!IDMPOS[#Data],4,0)</f>
        <v>26499700</v>
      </c>
      <c r="Y194" s="16">
        <v>26500000</v>
      </c>
      <c r="Z194" s="17">
        <f t="shared" si="23"/>
        <v>300</v>
      </c>
      <c r="AA194" s="18"/>
      <c r="AB194" s="18"/>
      <c r="AC194" s="19" t="s">
        <v>38</v>
      </c>
      <c r="AD194" s="20" t="s">
        <v>39</v>
      </c>
      <c r="AE194" s="15">
        <f>VLOOKUP($D194,[1]!IDMPOS[#Data],5,0)</f>
        <v>20944175</v>
      </c>
      <c r="AF194" s="16">
        <v>21050000</v>
      </c>
      <c r="AG194" s="17">
        <f t="shared" si="24"/>
        <v>105825</v>
      </c>
      <c r="AH194" s="18" t="s">
        <v>67</v>
      </c>
      <c r="AI194" s="18" t="s">
        <v>94</v>
      </c>
      <c r="AJ194" s="19" t="s">
        <v>26</v>
      </c>
      <c r="AK194" s="20" t="s">
        <v>39</v>
      </c>
      <c r="AL194" s="15">
        <f>VLOOKUP($D194,[1]!IDMPOS[#Data],6,0)</f>
        <v>39028400</v>
      </c>
      <c r="AM194" s="16">
        <v>39000000</v>
      </c>
      <c r="AN194" s="17">
        <f t="shared" si="25"/>
        <v>-28400</v>
      </c>
      <c r="AO194" s="18" t="s">
        <v>40</v>
      </c>
      <c r="AP194" s="18"/>
      <c r="AQ194" s="19" t="s">
        <v>38</v>
      </c>
      <c r="AR194" s="20" t="s">
        <v>39</v>
      </c>
      <c r="AS194" s="15">
        <f>VLOOKUP($D194,[1]!IDMPOS[#Data],7,0)</f>
        <v>27302600</v>
      </c>
      <c r="AT194" s="16">
        <v>27200000</v>
      </c>
      <c r="AU194" s="17">
        <f t="shared" si="26"/>
        <v>-102600</v>
      </c>
      <c r="AV194" s="18" t="s">
        <v>54</v>
      </c>
      <c r="AW194" s="18" t="s">
        <v>121</v>
      </c>
      <c r="AX194" s="19" t="s">
        <v>26</v>
      </c>
      <c r="AY194" s="20" t="s">
        <v>39</v>
      </c>
      <c r="AZ194" s="15">
        <f>VLOOKUP($D194,[1]!IDMPOS[#Data],8,0)</f>
        <v>32000575</v>
      </c>
      <c r="BA194" s="16">
        <v>32000000</v>
      </c>
      <c r="BB194" s="16">
        <v>32000000</v>
      </c>
      <c r="BC194" s="16">
        <f t="shared" si="28"/>
        <v>0</v>
      </c>
      <c r="BD194" s="17">
        <f t="shared" si="27"/>
        <v>-575</v>
      </c>
      <c r="BE194" s="18" t="s">
        <v>40</v>
      </c>
      <c r="BF194" s="18"/>
      <c r="BG194" s="19" t="s">
        <v>38</v>
      </c>
      <c r="BH194" s="20" t="s">
        <v>39</v>
      </c>
    </row>
    <row r="195" spans="1:61" x14ac:dyDescent="0.3">
      <c r="B195" s="14"/>
      <c r="C195" s="14" t="s">
        <v>19</v>
      </c>
      <c r="D195" s="14" t="s">
        <v>704</v>
      </c>
      <c r="E195" s="14" t="s">
        <v>705</v>
      </c>
      <c r="F195" s="14" t="s">
        <v>22</v>
      </c>
      <c r="G195" s="14" t="s">
        <v>706</v>
      </c>
      <c r="H195" s="14"/>
      <c r="I195" s="14"/>
      <c r="J195" s="15">
        <f>VLOOKUP($D195,[1]!IDMPOS[#Data],2,0)</f>
        <v>8214200</v>
      </c>
      <c r="K195" s="16">
        <v>200000</v>
      </c>
      <c r="L195" s="17">
        <f t="shared" si="21"/>
        <v>-8014200</v>
      </c>
      <c r="M195" s="18" t="s">
        <v>37</v>
      </c>
      <c r="N195" s="18">
        <v>8000000</v>
      </c>
      <c r="O195" s="19" t="s">
        <v>38</v>
      </c>
      <c r="P195" s="20" t="s">
        <v>39</v>
      </c>
      <c r="Q195" s="15">
        <f>VLOOKUP($D195,[1]!IDMPOS[#Data],3,0)</f>
        <v>6097725</v>
      </c>
      <c r="R195" s="16">
        <v>4050000</v>
      </c>
      <c r="S195" s="17">
        <f t="shared" si="22"/>
        <v>-2047725</v>
      </c>
      <c r="T195" s="18" t="s">
        <v>56</v>
      </c>
      <c r="U195" s="18">
        <v>2000000</v>
      </c>
      <c r="V195" s="19" t="s">
        <v>38</v>
      </c>
      <c r="W195" s="20" t="s">
        <v>39</v>
      </c>
      <c r="X195" s="15">
        <f>VLOOKUP($D195,[1]!IDMPOS[#Data],4,0)</f>
        <v>6592700</v>
      </c>
      <c r="Y195" s="16">
        <v>7050000</v>
      </c>
      <c r="Z195" s="17">
        <f t="shared" si="23"/>
        <v>457300</v>
      </c>
      <c r="AA195" s="18"/>
      <c r="AB195" s="18" t="s">
        <v>707</v>
      </c>
      <c r="AC195" s="19" t="s">
        <v>38</v>
      </c>
      <c r="AD195" s="20" t="s">
        <v>39</v>
      </c>
      <c r="AE195" s="15">
        <f>VLOOKUP($D195,[1]!IDMPOS[#Data],5,0)</f>
        <v>5258525</v>
      </c>
      <c r="AF195" s="16">
        <v>5250000</v>
      </c>
      <c r="AG195" s="17">
        <f t="shared" si="24"/>
        <v>-8525</v>
      </c>
      <c r="AH195" s="18" t="s">
        <v>40</v>
      </c>
      <c r="AI195" s="18"/>
      <c r="AJ195" s="19" t="s">
        <v>26</v>
      </c>
      <c r="AK195" s="20" t="s">
        <v>39</v>
      </c>
      <c r="AL195" s="15">
        <f>VLOOKUP($D195,[1]!IDMPOS[#Data],6,0)</f>
        <v>3168100</v>
      </c>
      <c r="AM195" s="16">
        <v>3150000</v>
      </c>
      <c r="AN195" s="17">
        <f t="shared" si="25"/>
        <v>-18100</v>
      </c>
      <c r="AO195" s="18" t="s">
        <v>40</v>
      </c>
      <c r="AP195" s="18"/>
      <c r="AQ195" s="19" t="s">
        <v>38</v>
      </c>
      <c r="AR195" s="20" t="s">
        <v>39</v>
      </c>
      <c r="AS195" s="15">
        <f>VLOOKUP($D195,[1]!IDMPOS[#Data],7,0)</f>
        <v>5015100</v>
      </c>
      <c r="AT195" s="16">
        <v>5000000</v>
      </c>
      <c r="AU195" s="17">
        <f t="shared" si="26"/>
        <v>-15100</v>
      </c>
      <c r="AV195" s="18" t="s">
        <v>40</v>
      </c>
      <c r="AW195" s="18"/>
      <c r="AX195" s="19" t="s">
        <v>26</v>
      </c>
      <c r="AY195" s="20" t="s">
        <v>39</v>
      </c>
      <c r="AZ195" s="15">
        <f>VLOOKUP($D195,[1]!IDMPOS[#Data],8,0)</f>
        <v>4750500</v>
      </c>
      <c r="BA195" s="16">
        <v>4750000</v>
      </c>
      <c r="BB195" s="16">
        <v>4750000</v>
      </c>
      <c r="BC195" s="16">
        <f t="shared" si="28"/>
        <v>0</v>
      </c>
      <c r="BD195" s="17">
        <f t="shared" si="27"/>
        <v>-500</v>
      </c>
      <c r="BE195" s="18" t="s">
        <v>40</v>
      </c>
      <c r="BF195" s="18"/>
      <c r="BG195" s="19" t="s">
        <v>38</v>
      </c>
      <c r="BH195" s="20" t="s">
        <v>39</v>
      </c>
    </row>
    <row r="196" spans="1:61" x14ac:dyDescent="0.3">
      <c r="B196" s="14">
        <v>101</v>
      </c>
      <c r="C196" s="14" t="s">
        <v>19</v>
      </c>
      <c r="D196" s="14" t="s">
        <v>708</v>
      </c>
      <c r="E196" s="14" t="s">
        <v>709</v>
      </c>
      <c r="F196" s="14" t="s">
        <v>22</v>
      </c>
      <c r="G196" s="21" t="s">
        <v>710</v>
      </c>
      <c r="H196" s="14"/>
      <c r="I196" s="14">
        <v>4373108645</v>
      </c>
      <c r="J196" s="15">
        <f>VLOOKUP($D196,[1]!IDMPOS[#Data],2,0)</f>
        <v>29523618</v>
      </c>
      <c r="K196" s="16">
        <v>29500000</v>
      </c>
      <c r="L196" s="17">
        <f t="shared" si="21"/>
        <v>-23618</v>
      </c>
      <c r="M196" s="18" t="s">
        <v>40</v>
      </c>
      <c r="N196" s="18"/>
      <c r="O196" s="19" t="s">
        <v>38</v>
      </c>
      <c r="P196" s="20" t="s">
        <v>39</v>
      </c>
      <c r="Q196" s="15">
        <f>VLOOKUP($D196,[1]!IDMPOS[#Data],3,0)</f>
        <v>28469571</v>
      </c>
      <c r="R196" s="16">
        <v>26800000</v>
      </c>
      <c r="S196" s="17">
        <f t="shared" si="22"/>
        <v>-1669571</v>
      </c>
      <c r="T196" s="18" t="s">
        <v>54</v>
      </c>
      <c r="U196" s="18" t="s">
        <v>711</v>
      </c>
      <c r="V196" s="19" t="s">
        <v>38</v>
      </c>
      <c r="W196" s="20" t="s">
        <v>39</v>
      </c>
      <c r="X196" s="15">
        <f>VLOOKUP($D196,[1]!IDMPOS[#Data],4,0)</f>
        <v>27157108</v>
      </c>
      <c r="Y196" s="16">
        <f>27100000+57108</f>
        <v>27157108</v>
      </c>
      <c r="Z196" s="17">
        <f t="shared" si="23"/>
        <v>0</v>
      </c>
      <c r="AA196" s="18"/>
      <c r="AB196" s="24" t="s">
        <v>712</v>
      </c>
      <c r="AC196" s="19" t="s">
        <v>38</v>
      </c>
      <c r="AD196" s="20" t="s">
        <v>39</v>
      </c>
      <c r="AE196" s="15">
        <f>VLOOKUP($D196,[1]!IDMPOS[#Data],5,0)</f>
        <v>24577351</v>
      </c>
      <c r="AF196" s="16">
        <v>24700000</v>
      </c>
      <c r="AG196" s="17">
        <f t="shared" si="24"/>
        <v>122649</v>
      </c>
      <c r="AH196" s="18" t="s">
        <v>67</v>
      </c>
      <c r="AI196" s="18" t="s">
        <v>57</v>
      </c>
      <c r="AJ196" s="19" t="s">
        <v>26</v>
      </c>
      <c r="AK196" s="20" t="s">
        <v>39</v>
      </c>
      <c r="AL196" s="15">
        <f>VLOOKUP($D196,[1]!IDMPOS[#Data],6,0)</f>
        <v>37647410</v>
      </c>
      <c r="AM196" s="16">
        <v>37600000</v>
      </c>
      <c r="AN196" s="17">
        <f t="shared" si="25"/>
        <v>-47410</v>
      </c>
      <c r="AO196" s="18" t="s">
        <v>40</v>
      </c>
      <c r="AP196" s="18"/>
      <c r="AQ196" s="19" t="s">
        <v>38</v>
      </c>
      <c r="AR196" s="20" t="s">
        <v>39</v>
      </c>
      <c r="AS196" s="15">
        <f>VLOOKUP($D196,[1]!IDMPOS[#Data],7,0)</f>
        <v>26893600</v>
      </c>
      <c r="AT196" s="16">
        <v>26850000</v>
      </c>
      <c r="AU196" s="17">
        <f t="shared" si="26"/>
        <v>-43600</v>
      </c>
      <c r="AV196" s="18" t="s">
        <v>40</v>
      </c>
      <c r="AW196" s="18"/>
      <c r="AX196" s="19" t="s">
        <v>26</v>
      </c>
      <c r="AY196" s="20" t="s">
        <v>39</v>
      </c>
      <c r="AZ196" s="15">
        <f>VLOOKUP($D196,[1]!IDMPOS[#Data],8,0)</f>
        <v>23048800</v>
      </c>
      <c r="BA196" s="16">
        <v>23050000</v>
      </c>
      <c r="BB196" s="16">
        <v>23050000</v>
      </c>
      <c r="BC196" s="16">
        <f t="shared" si="28"/>
        <v>0</v>
      </c>
      <c r="BD196" s="17">
        <f t="shared" si="27"/>
        <v>1200</v>
      </c>
      <c r="BE196" s="18" t="s">
        <v>40</v>
      </c>
      <c r="BF196" s="18"/>
      <c r="BG196" s="19" t="s">
        <v>38</v>
      </c>
      <c r="BH196" s="20" t="s">
        <v>39</v>
      </c>
    </row>
    <row r="197" spans="1:61" x14ac:dyDescent="0.3">
      <c r="B197" s="14">
        <v>145</v>
      </c>
      <c r="C197" s="14" t="s">
        <v>19</v>
      </c>
      <c r="D197" s="14" t="s">
        <v>713</v>
      </c>
      <c r="E197" s="14" t="s">
        <v>714</v>
      </c>
      <c r="F197" s="14" t="s">
        <v>43</v>
      </c>
      <c r="G197" s="14" t="s">
        <v>715</v>
      </c>
      <c r="H197" s="14"/>
      <c r="I197" s="14"/>
      <c r="J197" s="15">
        <f>VLOOKUP($D197,[1]!IDMPOS[#Data],2,0)</f>
        <v>40840525</v>
      </c>
      <c r="K197" s="16">
        <v>39850000</v>
      </c>
      <c r="L197" s="17">
        <f t="shared" si="21"/>
        <v>-990525</v>
      </c>
      <c r="M197" s="18" t="s">
        <v>37</v>
      </c>
      <c r="N197" s="18">
        <v>950000</v>
      </c>
      <c r="O197" s="19" t="s">
        <v>38</v>
      </c>
      <c r="P197" s="20" t="s">
        <v>39</v>
      </c>
      <c r="Q197" s="15">
        <f>VLOOKUP($D197,[1]!IDMPOS[#Data],3,0)</f>
        <v>41508300</v>
      </c>
      <c r="R197" s="16">
        <v>42700000</v>
      </c>
      <c r="S197" s="17">
        <f t="shared" si="22"/>
        <v>1191700</v>
      </c>
      <c r="T197" s="18" t="s">
        <v>67</v>
      </c>
      <c r="U197" s="18" t="s">
        <v>94</v>
      </c>
      <c r="V197" s="19" t="s">
        <v>38</v>
      </c>
      <c r="W197" s="20" t="s">
        <v>39</v>
      </c>
      <c r="X197" s="15">
        <f>VLOOKUP($D197,[1]!IDMPOS[#Data],4,0)</f>
        <v>45287600</v>
      </c>
      <c r="Y197" s="16">
        <v>45500000</v>
      </c>
      <c r="Z197" s="17">
        <f t="shared" si="23"/>
        <v>212400</v>
      </c>
      <c r="AA197" s="18"/>
      <c r="AB197" s="18" t="s">
        <v>94</v>
      </c>
      <c r="AC197" s="19" t="s">
        <v>38</v>
      </c>
      <c r="AD197" s="20" t="s">
        <v>39</v>
      </c>
      <c r="AE197" s="15">
        <f>VLOOKUP($D197,[1]!IDMPOS[#Data],5,0)</f>
        <v>40676800</v>
      </c>
      <c r="AF197" s="16">
        <v>40650000</v>
      </c>
      <c r="AG197" s="17">
        <f t="shared" si="24"/>
        <v>-26800</v>
      </c>
      <c r="AH197" s="18" t="s">
        <v>40</v>
      </c>
      <c r="AI197" s="18"/>
      <c r="AJ197" s="19" t="s">
        <v>26</v>
      </c>
      <c r="AK197" s="20" t="s">
        <v>39</v>
      </c>
      <c r="AL197" s="15">
        <f>VLOOKUP($D197,[1]!IDMPOS[#Data],6,0)</f>
        <v>43401300</v>
      </c>
      <c r="AM197" s="16">
        <v>43400000</v>
      </c>
      <c r="AN197" s="17">
        <f t="shared" si="25"/>
        <v>-1300</v>
      </c>
      <c r="AO197" s="18" t="s">
        <v>40</v>
      </c>
      <c r="AP197" s="18"/>
      <c r="AQ197" s="19" t="s">
        <v>38</v>
      </c>
      <c r="AR197" s="20" t="s">
        <v>39</v>
      </c>
      <c r="AS197" s="15">
        <f>VLOOKUP($D197,[1]!IDMPOS[#Data],7,0)</f>
        <v>40440700</v>
      </c>
      <c r="AT197" s="16">
        <v>40400000</v>
      </c>
      <c r="AU197" s="17">
        <f t="shared" si="26"/>
        <v>-40700</v>
      </c>
      <c r="AV197" s="18" t="s">
        <v>40</v>
      </c>
      <c r="AW197" s="18"/>
      <c r="AX197" s="19" t="s">
        <v>26</v>
      </c>
      <c r="AY197" s="20" t="s">
        <v>39</v>
      </c>
      <c r="AZ197" s="15">
        <f>VLOOKUP($D197,[1]!IDMPOS[#Data],8,0)</f>
        <v>34948000</v>
      </c>
      <c r="BA197" s="16">
        <v>34950000</v>
      </c>
      <c r="BB197" s="16">
        <v>34950000</v>
      </c>
      <c r="BC197" s="16">
        <f t="shared" si="28"/>
        <v>0</v>
      </c>
      <c r="BD197" s="17">
        <f t="shared" si="27"/>
        <v>2000</v>
      </c>
      <c r="BE197" s="18" t="s">
        <v>40</v>
      </c>
      <c r="BF197" s="18"/>
      <c r="BG197" s="19" t="s">
        <v>38</v>
      </c>
      <c r="BH197" s="20" t="s">
        <v>39</v>
      </c>
    </row>
    <row r="198" spans="1:61" x14ac:dyDescent="0.3">
      <c r="B198" s="14">
        <v>133</v>
      </c>
      <c r="C198" s="14" t="s">
        <v>19</v>
      </c>
      <c r="D198" s="14" t="s">
        <v>716</v>
      </c>
      <c r="E198" s="14" t="s">
        <v>717</v>
      </c>
      <c r="F198" s="14" t="s">
        <v>43</v>
      </c>
      <c r="G198" s="14" t="s">
        <v>718</v>
      </c>
      <c r="H198" s="14"/>
      <c r="I198" s="14"/>
      <c r="J198" s="15">
        <f>VLOOKUP($D198,[1]!IDMPOS[#Data],2,0)</f>
        <v>35280000</v>
      </c>
      <c r="K198" s="16">
        <v>27500000</v>
      </c>
      <c r="L198" s="17">
        <f t="shared" si="21"/>
        <v>-7780000</v>
      </c>
      <c r="M198" s="18" t="s">
        <v>37</v>
      </c>
      <c r="N198" s="18">
        <v>7750000</v>
      </c>
      <c r="O198" s="19" t="s">
        <v>38</v>
      </c>
      <c r="P198" s="20" t="s">
        <v>39</v>
      </c>
      <c r="Q198" s="15">
        <f>VLOOKUP($D198,[1]!IDMPOS[#Data],3,0)</f>
        <v>42589477</v>
      </c>
      <c r="R198" s="16">
        <v>42550000</v>
      </c>
      <c r="S198" s="17">
        <f t="shared" si="22"/>
        <v>-39477</v>
      </c>
      <c r="T198" s="18" t="s">
        <v>40</v>
      </c>
      <c r="U198" s="18"/>
      <c r="V198" s="19" t="s">
        <v>38</v>
      </c>
      <c r="W198" s="20" t="s">
        <v>39</v>
      </c>
      <c r="X198" s="15">
        <f>VLOOKUP($D198,[1]!IDMPOS[#Data],4,0)</f>
        <v>30577687</v>
      </c>
      <c r="Y198" s="16">
        <v>30550000</v>
      </c>
      <c r="Z198" s="17">
        <f t="shared" si="23"/>
        <v>-27687</v>
      </c>
      <c r="AA198" s="18" t="s">
        <v>40</v>
      </c>
      <c r="AB198" s="18"/>
      <c r="AC198" s="19" t="s">
        <v>38</v>
      </c>
      <c r="AD198" s="20" t="s">
        <v>39</v>
      </c>
      <c r="AE198" s="15">
        <f>VLOOKUP($D198,[1]!IDMPOS[#Data],5,0)</f>
        <v>44629700</v>
      </c>
      <c r="AF198" s="16">
        <v>44600000</v>
      </c>
      <c r="AG198" s="17">
        <f t="shared" si="24"/>
        <v>-29700</v>
      </c>
      <c r="AH198" s="18" t="s">
        <v>40</v>
      </c>
      <c r="AI198" s="18"/>
      <c r="AJ198" s="19" t="s">
        <v>26</v>
      </c>
      <c r="AK198" s="20" t="s">
        <v>39</v>
      </c>
      <c r="AL198" s="15">
        <f>VLOOKUP($D198,[1]!IDMPOS[#Data],6,0)</f>
        <v>54237000</v>
      </c>
      <c r="AM198" s="16">
        <v>54200000</v>
      </c>
      <c r="AN198" s="17">
        <f t="shared" si="25"/>
        <v>-37000</v>
      </c>
      <c r="AO198" s="18" t="s">
        <v>40</v>
      </c>
      <c r="AP198" s="18"/>
      <c r="AQ198" s="19" t="s">
        <v>38</v>
      </c>
      <c r="AR198" s="20" t="s">
        <v>39</v>
      </c>
      <c r="AS198" s="15">
        <f>VLOOKUP($D198,[1]!IDMPOS[#Data],7,0)</f>
        <v>23082000</v>
      </c>
      <c r="AT198" s="16">
        <v>23050000</v>
      </c>
      <c r="AU198" s="17">
        <f t="shared" si="26"/>
        <v>-32000</v>
      </c>
      <c r="AV198" s="18" t="s">
        <v>40</v>
      </c>
      <c r="AW198" s="18"/>
      <c r="AX198" s="19" t="s">
        <v>26</v>
      </c>
      <c r="AY198" s="20" t="s">
        <v>39</v>
      </c>
      <c r="AZ198" s="15">
        <f>VLOOKUP($D198,[1]!IDMPOS[#Data],8,0)</f>
        <v>24727500</v>
      </c>
      <c r="BA198" s="16">
        <v>24750000</v>
      </c>
      <c r="BB198" s="16">
        <v>24750000</v>
      </c>
      <c r="BC198" s="16">
        <f t="shared" si="28"/>
        <v>0</v>
      </c>
      <c r="BD198" s="17">
        <f t="shared" si="27"/>
        <v>22500</v>
      </c>
      <c r="BE198" s="18" t="s">
        <v>40</v>
      </c>
      <c r="BF198" s="18"/>
      <c r="BG198" s="19" t="s">
        <v>38</v>
      </c>
      <c r="BH198" s="20" t="s">
        <v>39</v>
      </c>
    </row>
    <row r="199" spans="1:61" x14ac:dyDescent="0.3">
      <c r="B199" s="14">
        <v>124</v>
      </c>
      <c r="C199" s="14" t="s">
        <v>19</v>
      </c>
      <c r="D199" s="14" t="s">
        <v>719</v>
      </c>
      <c r="E199" s="14" t="s">
        <v>720</v>
      </c>
      <c r="F199" s="14" t="s">
        <v>43</v>
      </c>
      <c r="G199" s="14" t="s">
        <v>721</v>
      </c>
      <c r="H199" s="14"/>
      <c r="I199" s="14"/>
      <c r="J199" s="15">
        <f>VLOOKUP($D199,[1]!IDMPOS[#Data],2,0)</f>
        <v>38502300</v>
      </c>
      <c r="K199" s="16">
        <v>26050000</v>
      </c>
      <c r="L199" s="17">
        <f t="shared" si="21"/>
        <v>-12452300</v>
      </c>
      <c r="M199" s="18" t="s">
        <v>37</v>
      </c>
      <c r="N199" s="18">
        <v>12445000</v>
      </c>
      <c r="O199" s="19" t="s">
        <v>38</v>
      </c>
      <c r="P199" s="20" t="s">
        <v>39</v>
      </c>
      <c r="Q199" s="15">
        <f>VLOOKUP($D199,[1]!IDMPOS[#Data],3,0)</f>
        <v>49153600</v>
      </c>
      <c r="R199" s="16">
        <v>49150000</v>
      </c>
      <c r="S199" s="17">
        <f t="shared" si="22"/>
        <v>-3600</v>
      </c>
      <c r="T199" s="18" t="s">
        <v>40</v>
      </c>
      <c r="U199" s="18"/>
      <c r="V199" s="19" t="s">
        <v>38</v>
      </c>
      <c r="W199" s="20" t="s">
        <v>39</v>
      </c>
      <c r="X199" s="15">
        <f>VLOOKUP($D199,[1]!IDMPOS[#Data],4,0)</f>
        <v>27121000</v>
      </c>
      <c r="Y199" s="16">
        <v>27100000</v>
      </c>
      <c r="Z199" s="17">
        <f t="shared" si="23"/>
        <v>-21000</v>
      </c>
      <c r="AA199" s="18" t="s">
        <v>40</v>
      </c>
      <c r="AB199" s="18"/>
      <c r="AC199" s="19" t="s">
        <v>38</v>
      </c>
      <c r="AD199" s="20" t="s">
        <v>39</v>
      </c>
      <c r="AE199" s="15">
        <f>VLOOKUP($D199,[1]!IDMPOS[#Data],5,0)</f>
        <v>30706700</v>
      </c>
      <c r="AF199" s="16">
        <v>30700000</v>
      </c>
      <c r="AG199" s="17">
        <f t="shared" si="24"/>
        <v>-6700</v>
      </c>
      <c r="AH199" s="18" t="s">
        <v>40</v>
      </c>
      <c r="AI199" s="18"/>
      <c r="AJ199" s="19" t="s">
        <v>26</v>
      </c>
      <c r="AK199" s="20" t="s">
        <v>39</v>
      </c>
      <c r="AL199" s="15">
        <f>VLOOKUP($D199,[1]!IDMPOS[#Data],6,0)</f>
        <v>31855500</v>
      </c>
      <c r="AM199" s="16">
        <v>31950000</v>
      </c>
      <c r="AN199" s="17">
        <f t="shared" si="25"/>
        <v>94500</v>
      </c>
      <c r="AO199" s="18" t="s">
        <v>67</v>
      </c>
      <c r="AP199" s="18" t="s">
        <v>722</v>
      </c>
      <c r="AQ199" s="19" t="s">
        <v>38</v>
      </c>
      <c r="AR199" s="20" t="s">
        <v>39</v>
      </c>
      <c r="AS199" s="15">
        <f>VLOOKUP($D199,[1]!IDMPOS[#Data],7,0)</f>
        <v>42880500</v>
      </c>
      <c r="AT199" s="16">
        <v>42850000</v>
      </c>
      <c r="AU199" s="17">
        <f t="shared" si="26"/>
        <v>-30500</v>
      </c>
      <c r="AV199" s="18" t="s">
        <v>40</v>
      </c>
      <c r="AW199" s="18"/>
      <c r="AX199" s="19" t="s">
        <v>26</v>
      </c>
      <c r="AY199" s="20" t="s">
        <v>39</v>
      </c>
      <c r="AZ199" s="15">
        <f>VLOOKUP($D199,[1]!IDMPOS[#Data],8,0)</f>
        <v>34016700</v>
      </c>
      <c r="BA199" s="16">
        <v>34500000</v>
      </c>
      <c r="BB199" s="16">
        <v>34500000</v>
      </c>
      <c r="BC199" s="16">
        <f t="shared" si="28"/>
        <v>0</v>
      </c>
      <c r="BD199" s="17">
        <f t="shared" si="27"/>
        <v>483300</v>
      </c>
      <c r="BE199" s="18" t="s">
        <v>67</v>
      </c>
      <c r="BF199" s="18"/>
      <c r="BG199" s="19" t="s">
        <v>38</v>
      </c>
      <c r="BH199" s="20" t="s">
        <v>39</v>
      </c>
    </row>
    <row r="200" spans="1:61" x14ac:dyDescent="0.3">
      <c r="A200" s="22"/>
      <c r="B200" s="14"/>
      <c r="C200" s="14"/>
      <c r="D200" s="14"/>
      <c r="E200" s="14"/>
      <c r="F200" s="14"/>
      <c r="G200" s="21"/>
      <c r="H200" s="14"/>
      <c r="I200" s="14"/>
      <c r="J200" s="15"/>
      <c r="K200" s="16"/>
      <c r="L200" s="17"/>
      <c r="M200" s="18"/>
      <c r="N200" s="18"/>
      <c r="O200" s="19"/>
      <c r="P200" s="20"/>
      <c r="Q200" s="15"/>
      <c r="R200" s="16"/>
      <c r="S200" s="17"/>
      <c r="T200" s="18"/>
      <c r="U200" s="18"/>
      <c r="V200" s="19"/>
      <c r="W200" s="20"/>
      <c r="X200" s="15"/>
      <c r="Y200" s="16"/>
      <c r="Z200" s="17"/>
      <c r="AA200" s="18"/>
      <c r="AB200" s="18"/>
      <c r="AC200" s="19"/>
      <c r="AD200" s="20"/>
      <c r="AE200" s="15"/>
      <c r="AF200" s="16"/>
      <c r="AG200" s="17"/>
      <c r="AH200" s="18"/>
      <c r="AI200" s="18"/>
      <c r="AJ200" s="19"/>
      <c r="AK200" s="20"/>
      <c r="AL200" s="15"/>
      <c r="AM200" s="16"/>
      <c r="AN200" s="17"/>
      <c r="AO200" s="18"/>
      <c r="AP200" s="18"/>
      <c r="AQ200" s="19"/>
      <c r="AR200" s="20"/>
      <c r="AS200" s="15"/>
      <c r="AT200" s="16"/>
      <c r="AU200" s="17"/>
      <c r="AV200" s="18"/>
      <c r="AW200" s="18"/>
      <c r="AX200" s="19"/>
      <c r="AY200" s="20"/>
      <c r="AZ200" s="15"/>
      <c r="BA200" s="16"/>
      <c r="BB200" s="16"/>
      <c r="BC200" s="16"/>
      <c r="BD200" s="17"/>
      <c r="BE200" s="18"/>
      <c r="BF200" s="18"/>
      <c r="BG200" s="19"/>
      <c r="BH200" s="20"/>
    </row>
    <row r="201" spans="1:61" x14ac:dyDescent="0.3">
      <c r="B201" s="14">
        <v>337</v>
      </c>
      <c r="C201" s="14" t="s">
        <v>19</v>
      </c>
      <c r="D201" s="14" t="s">
        <v>723</v>
      </c>
      <c r="E201" s="14" t="s">
        <v>724</v>
      </c>
      <c r="F201" s="14" t="s">
        <v>725</v>
      </c>
      <c r="G201" s="14"/>
      <c r="H201" s="14"/>
      <c r="I201" s="14"/>
      <c r="J201" s="15">
        <f>VLOOKUP($D201,[1]!IDMPOS[#Data],2,0)</f>
        <v>35291808</v>
      </c>
      <c r="K201" s="16">
        <v>34295200</v>
      </c>
      <c r="L201" s="17">
        <f t="shared" ref="L201:L225" si="29">K201-J201</f>
        <v>-996608</v>
      </c>
      <c r="M201" s="18" t="s">
        <v>37</v>
      </c>
      <c r="N201" s="18">
        <v>996500</v>
      </c>
      <c r="O201" s="19" t="s">
        <v>26</v>
      </c>
      <c r="P201" s="20" t="s">
        <v>39</v>
      </c>
      <c r="Q201" s="15">
        <f>VLOOKUP($D201,[1]!IDMPOS[#Data],3,0)</f>
        <v>45501500</v>
      </c>
      <c r="R201" s="16">
        <v>45478000</v>
      </c>
      <c r="S201" s="17">
        <f t="shared" ref="S201:S225" si="30">R201-Q201</f>
        <v>-23500</v>
      </c>
      <c r="T201" s="18" t="s">
        <v>54</v>
      </c>
      <c r="U201" s="18" t="s">
        <v>726</v>
      </c>
      <c r="V201" s="19" t="s">
        <v>26</v>
      </c>
      <c r="W201" s="20" t="s">
        <v>39</v>
      </c>
      <c r="X201" s="15">
        <f>VLOOKUP($D201,[1]!IDMPOS[#Data],4,0)</f>
        <v>40239869</v>
      </c>
      <c r="Y201" s="16">
        <v>40291000</v>
      </c>
      <c r="Z201" s="17">
        <f t="shared" ref="Z201:Z225" si="31">Y201-X201</f>
        <v>51131</v>
      </c>
      <c r="AA201" s="18" t="s">
        <v>67</v>
      </c>
      <c r="AB201" s="18" t="s">
        <v>727</v>
      </c>
      <c r="AC201" s="19" t="s">
        <v>26</v>
      </c>
      <c r="AD201" s="20" t="s">
        <v>39</v>
      </c>
      <c r="AE201" s="15">
        <f>VLOOKUP($D201,[1]!IDMPOS[#Data],5,0)</f>
        <v>35389207</v>
      </c>
      <c r="AF201" s="16">
        <v>35389200</v>
      </c>
      <c r="AG201" s="17">
        <f t="shared" ref="AG201:AG225" si="32">AF201-AE201</f>
        <v>-7</v>
      </c>
      <c r="AH201" s="18"/>
      <c r="AI201" s="18"/>
      <c r="AJ201" s="19" t="s">
        <v>26</v>
      </c>
      <c r="AK201" s="20" t="s">
        <v>39</v>
      </c>
      <c r="AL201" s="15">
        <f>VLOOKUP($D201,[1]!IDMPOS[#Data],6,0)</f>
        <v>43719425</v>
      </c>
      <c r="AM201" s="16">
        <v>43719500</v>
      </c>
      <c r="AN201" s="17">
        <f t="shared" ref="AN201:AN225" si="33">AM201-AL201</f>
        <v>75</v>
      </c>
      <c r="AO201" s="18"/>
      <c r="AP201" s="18"/>
      <c r="AQ201" s="19" t="s">
        <v>26</v>
      </c>
      <c r="AR201" s="20" t="s">
        <v>39</v>
      </c>
      <c r="AS201" s="15">
        <f>VLOOKUP($D201,[1]!IDMPOS[#Data],7,0)</f>
        <v>26928196</v>
      </c>
      <c r="AT201" s="16">
        <v>26907100</v>
      </c>
      <c r="AU201" s="17">
        <f t="shared" ref="AU201:AU225" si="34">AT201-AS201</f>
        <v>-21096</v>
      </c>
      <c r="AV201" s="18" t="s">
        <v>54</v>
      </c>
      <c r="AW201" s="18" t="s">
        <v>121</v>
      </c>
      <c r="AX201" s="19" t="s">
        <v>26</v>
      </c>
      <c r="AY201" s="20" t="s">
        <v>39</v>
      </c>
      <c r="AZ201" s="15">
        <f>VLOOKUP($D201,[1]!IDMPOS[#Data],8,0)</f>
        <v>25914060</v>
      </c>
      <c r="BA201" s="16">
        <v>25829000</v>
      </c>
      <c r="BB201" s="16"/>
      <c r="BC201" s="16"/>
      <c r="BD201" s="17">
        <f t="shared" ref="BD201:BD225" si="35">BA201-AZ201</f>
        <v>-85060</v>
      </c>
      <c r="BE201" s="18" t="s">
        <v>54</v>
      </c>
      <c r="BF201" s="18" t="s">
        <v>58</v>
      </c>
      <c r="BG201" s="19" t="s">
        <v>26</v>
      </c>
      <c r="BH201" s="20" t="s">
        <v>39</v>
      </c>
      <c r="BI201" s="1">
        <v>85000</v>
      </c>
    </row>
    <row r="202" spans="1:61" x14ac:dyDescent="0.3">
      <c r="B202" s="14">
        <v>331</v>
      </c>
      <c r="C202" s="14" t="s">
        <v>19</v>
      </c>
      <c r="D202" s="14" t="s">
        <v>728</v>
      </c>
      <c r="E202" s="14" t="s">
        <v>729</v>
      </c>
      <c r="F202" s="14" t="s">
        <v>725</v>
      </c>
      <c r="G202" s="14"/>
      <c r="H202" s="14"/>
      <c r="I202" s="14"/>
      <c r="J202" s="15">
        <f>VLOOKUP($D202,[1]!IDMPOS[#Data],2,0)</f>
        <v>17100500</v>
      </c>
      <c r="K202" s="16">
        <v>11169500</v>
      </c>
      <c r="L202" s="17">
        <f t="shared" si="29"/>
        <v>-5931000</v>
      </c>
      <c r="M202" s="18" t="s">
        <v>37</v>
      </c>
      <c r="N202" s="18">
        <v>5931000</v>
      </c>
      <c r="O202" s="19" t="s">
        <v>26</v>
      </c>
      <c r="P202" s="20" t="s">
        <v>39</v>
      </c>
      <c r="Q202" s="15">
        <f>VLOOKUP($D202,[1]!IDMPOS[#Data],3,0)</f>
        <v>26461400</v>
      </c>
      <c r="R202" s="16">
        <v>26461500</v>
      </c>
      <c r="S202" s="17">
        <f t="shared" si="30"/>
        <v>100</v>
      </c>
      <c r="T202" s="18"/>
      <c r="U202" s="18"/>
      <c r="V202" s="19" t="s">
        <v>26</v>
      </c>
      <c r="W202" s="20" t="s">
        <v>39</v>
      </c>
      <c r="X202" s="15">
        <f>VLOOKUP($D202,[1]!IDMPOS[#Data],4,0)</f>
        <v>22744400</v>
      </c>
      <c r="Y202" s="16">
        <v>22930500</v>
      </c>
      <c r="Z202" s="17">
        <f t="shared" si="31"/>
        <v>186100</v>
      </c>
      <c r="AA202" s="18" t="s">
        <v>67</v>
      </c>
      <c r="AB202" s="18" t="s">
        <v>730</v>
      </c>
      <c r="AC202" s="19" t="s">
        <v>26</v>
      </c>
      <c r="AD202" s="20" t="s">
        <v>39</v>
      </c>
      <c r="AE202" s="15">
        <f>VLOOKUP($D202,[1]!IDMPOS[#Data],5,0)</f>
        <v>25810500</v>
      </c>
      <c r="AF202" s="16">
        <v>25810500</v>
      </c>
      <c r="AG202" s="17">
        <f t="shared" si="32"/>
        <v>0</v>
      </c>
      <c r="AH202" s="18"/>
      <c r="AI202" s="18"/>
      <c r="AJ202" s="19" t="s">
        <v>26</v>
      </c>
      <c r="AK202" s="20" t="s">
        <v>39</v>
      </c>
      <c r="AL202" s="15">
        <f>VLOOKUP($D202,[1]!IDMPOS[#Data],6,0)</f>
        <v>26499800</v>
      </c>
      <c r="AM202" s="16">
        <v>26500000</v>
      </c>
      <c r="AN202" s="17">
        <f t="shared" si="33"/>
        <v>200</v>
      </c>
      <c r="AO202" s="18"/>
      <c r="AP202" s="18"/>
      <c r="AQ202" s="19" t="s">
        <v>26</v>
      </c>
      <c r="AR202" s="20" t="s">
        <v>39</v>
      </c>
      <c r="AS202" s="15">
        <f>VLOOKUP($D202,[1]!IDMPOS[#Data],7,0)</f>
        <v>21855426</v>
      </c>
      <c r="AT202" s="16">
        <v>21855500</v>
      </c>
      <c r="AU202" s="17">
        <f t="shared" si="34"/>
        <v>74</v>
      </c>
      <c r="AV202" s="18"/>
      <c r="AW202" s="18"/>
      <c r="AX202" s="19" t="s">
        <v>26</v>
      </c>
      <c r="AY202" s="20" t="s">
        <v>39</v>
      </c>
      <c r="AZ202" s="15">
        <f>VLOOKUP($D202,[1]!IDMPOS[#Data],8,0)</f>
        <v>17416900</v>
      </c>
      <c r="BA202" s="16">
        <v>17321900</v>
      </c>
      <c r="BB202" s="16"/>
      <c r="BC202" s="16"/>
      <c r="BD202" s="17">
        <f t="shared" si="35"/>
        <v>-95000</v>
      </c>
      <c r="BE202" s="18" t="s">
        <v>54</v>
      </c>
      <c r="BF202" s="18" t="s">
        <v>58</v>
      </c>
      <c r="BG202" s="19" t="s">
        <v>26</v>
      </c>
      <c r="BH202" s="20" t="s">
        <v>39</v>
      </c>
      <c r="BI202" s="1">
        <v>95000</v>
      </c>
    </row>
    <row r="203" spans="1:61" x14ac:dyDescent="0.3">
      <c r="B203" s="14">
        <v>325</v>
      </c>
      <c r="C203" s="14" t="s">
        <v>19</v>
      </c>
      <c r="D203" s="14" t="s">
        <v>731</v>
      </c>
      <c r="E203" s="14" t="s">
        <v>732</v>
      </c>
      <c r="F203" s="14" t="s">
        <v>725</v>
      </c>
      <c r="G203" s="14"/>
      <c r="H203" s="14"/>
      <c r="I203" s="14"/>
      <c r="J203" s="15">
        <f>VLOOKUP($D203,[1]!IDMPOS[#Data],2,0)</f>
        <v>27071300</v>
      </c>
      <c r="K203" s="16">
        <v>27021000</v>
      </c>
      <c r="L203" s="17">
        <f t="shared" si="29"/>
        <v>-50300</v>
      </c>
      <c r="M203" s="18"/>
      <c r="N203" s="18"/>
      <c r="O203" s="19" t="s">
        <v>26</v>
      </c>
      <c r="P203" s="20" t="s">
        <v>39</v>
      </c>
      <c r="Q203" s="15">
        <f>VLOOKUP($D203,[1]!IDMPOS[#Data],3,0)</f>
        <v>45302500</v>
      </c>
      <c r="R203" s="16">
        <v>45253500</v>
      </c>
      <c r="S203" s="17">
        <f t="shared" si="30"/>
        <v>-49000</v>
      </c>
      <c r="T203" s="18" t="s">
        <v>54</v>
      </c>
      <c r="U203" s="18" t="s">
        <v>726</v>
      </c>
      <c r="V203" s="19" t="s">
        <v>26</v>
      </c>
      <c r="W203" s="20" t="s">
        <v>39</v>
      </c>
      <c r="X203" s="15">
        <f>VLOOKUP($D203,[1]!IDMPOS[#Data],4,0)</f>
        <v>26608500</v>
      </c>
      <c r="Y203" s="16">
        <v>26608500</v>
      </c>
      <c r="Z203" s="17">
        <f t="shared" si="31"/>
        <v>0</v>
      </c>
      <c r="AA203" s="18"/>
      <c r="AB203" s="18"/>
      <c r="AC203" s="19" t="s">
        <v>26</v>
      </c>
      <c r="AD203" s="20" t="s">
        <v>39</v>
      </c>
      <c r="AE203" s="15">
        <f>VLOOKUP($D203,[1]!IDMPOS[#Data],5,0)</f>
        <v>30983408</v>
      </c>
      <c r="AF203" s="16">
        <v>31001500</v>
      </c>
      <c r="AG203" s="17">
        <f t="shared" si="32"/>
        <v>18092</v>
      </c>
      <c r="AH203" s="18" t="s">
        <v>67</v>
      </c>
      <c r="AI203" s="18" t="s">
        <v>733</v>
      </c>
      <c r="AJ203" s="19" t="s">
        <v>26</v>
      </c>
      <c r="AK203" s="20" t="s">
        <v>39</v>
      </c>
      <c r="AL203" s="15">
        <f>VLOOKUP($D203,[1]!IDMPOS[#Data],6,0)</f>
        <v>51359240</v>
      </c>
      <c r="AM203" s="16">
        <v>51359000</v>
      </c>
      <c r="AN203" s="17">
        <f t="shared" si="33"/>
        <v>-240</v>
      </c>
      <c r="AO203" s="18"/>
      <c r="AP203" s="18"/>
      <c r="AQ203" s="19" t="s">
        <v>26</v>
      </c>
      <c r="AR203" s="20" t="s">
        <v>39</v>
      </c>
      <c r="AS203" s="15">
        <f>VLOOKUP($D203,[1]!IDMPOS[#Data],7,0)</f>
        <v>29875200</v>
      </c>
      <c r="AT203" s="16">
        <v>29758000</v>
      </c>
      <c r="AU203" s="17">
        <f t="shared" si="34"/>
        <v>-117200</v>
      </c>
      <c r="AV203" s="18" t="s">
        <v>54</v>
      </c>
      <c r="AW203" s="18" t="s">
        <v>121</v>
      </c>
      <c r="AX203" s="19" t="s">
        <v>26</v>
      </c>
      <c r="AY203" s="20" t="s">
        <v>39</v>
      </c>
      <c r="AZ203" s="15">
        <f>VLOOKUP($D203,[1]!IDMPOS[#Data],8,0)</f>
        <v>26670099</v>
      </c>
      <c r="BA203" s="16">
        <v>26395000</v>
      </c>
      <c r="BB203" s="16"/>
      <c r="BC203" s="16"/>
      <c r="BD203" s="17">
        <f t="shared" si="35"/>
        <v>-275099</v>
      </c>
      <c r="BE203" s="18" t="s">
        <v>24</v>
      </c>
      <c r="BF203" s="18" t="s">
        <v>734</v>
      </c>
      <c r="BG203" s="19" t="s">
        <v>26</v>
      </c>
      <c r="BH203" s="20" t="s">
        <v>39</v>
      </c>
    </row>
    <row r="204" spans="1:61" x14ac:dyDescent="0.3">
      <c r="B204" s="14">
        <v>323</v>
      </c>
      <c r="C204" s="14" t="s">
        <v>19</v>
      </c>
      <c r="D204" s="14" t="s">
        <v>735</v>
      </c>
      <c r="E204" s="14" t="s">
        <v>736</v>
      </c>
      <c r="F204" s="14" t="s">
        <v>725</v>
      </c>
      <c r="G204" s="14"/>
      <c r="H204" s="14"/>
      <c r="I204" s="14"/>
      <c r="J204" s="15">
        <f>VLOOKUP($D204,[1]!IDMPOS[#Data],2,0)</f>
        <v>22910575</v>
      </c>
      <c r="K204" s="16">
        <v>16579000</v>
      </c>
      <c r="L204" s="17">
        <f t="shared" si="29"/>
        <v>-6331575</v>
      </c>
      <c r="M204" s="18" t="s">
        <v>37</v>
      </c>
      <c r="N204" s="18">
        <v>6331379</v>
      </c>
      <c r="O204" s="19" t="s">
        <v>26</v>
      </c>
      <c r="P204" s="20" t="s">
        <v>39</v>
      </c>
      <c r="Q204" s="15">
        <f>VLOOKUP($D204,[1]!IDMPOS[#Data],3,0)</f>
        <v>25417500</v>
      </c>
      <c r="R204" s="16">
        <v>25417500</v>
      </c>
      <c r="S204" s="17">
        <f t="shared" si="30"/>
        <v>0</v>
      </c>
      <c r="T204" s="18"/>
      <c r="U204" s="18"/>
      <c r="V204" s="19" t="s">
        <v>26</v>
      </c>
      <c r="W204" s="20" t="s">
        <v>39</v>
      </c>
      <c r="X204" s="15">
        <f>VLOOKUP($D204,[1]!IDMPOS[#Data],4,0)</f>
        <v>15256725</v>
      </c>
      <c r="Y204" s="16">
        <v>15256700</v>
      </c>
      <c r="Z204" s="17">
        <f t="shared" si="31"/>
        <v>-25</v>
      </c>
      <c r="AA204" s="18"/>
      <c r="AB204" s="18"/>
      <c r="AC204" s="19" t="s">
        <v>26</v>
      </c>
      <c r="AD204" s="20" t="s">
        <v>39</v>
      </c>
      <c r="AE204" s="15">
        <f>VLOOKUP($D204,[1]!IDMPOS[#Data],5,0)</f>
        <v>24861900</v>
      </c>
      <c r="AF204" s="16">
        <v>24862000</v>
      </c>
      <c r="AG204" s="17">
        <f t="shared" si="32"/>
        <v>100</v>
      </c>
      <c r="AH204" s="18"/>
      <c r="AI204" s="18"/>
      <c r="AJ204" s="19" t="s">
        <v>26</v>
      </c>
      <c r="AK204" s="20" t="s">
        <v>39</v>
      </c>
      <c r="AL204" s="15">
        <f>VLOOKUP($D204,[1]!IDMPOS[#Data],6,0)</f>
        <v>45243000</v>
      </c>
      <c r="AM204" s="16">
        <v>45243000</v>
      </c>
      <c r="AN204" s="17">
        <f t="shared" si="33"/>
        <v>0</v>
      </c>
      <c r="AO204" s="18"/>
      <c r="AP204" s="18"/>
      <c r="AQ204" s="19" t="s">
        <v>26</v>
      </c>
      <c r="AR204" s="20" t="s">
        <v>39</v>
      </c>
      <c r="AS204" s="15">
        <f>VLOOKUP($D204,[1]!IDMPOS[#Data],7,0)</f>
        <v>22736500</v>
      </c>
      <c r="AT204" s="16">
        <v>22559500</v>
      </c>
      <c r="AU204" s="17">
        <f t="shared" si="34"/>
        <v>-177000</v>
      </c>
      <c r="AV204" s="18" t="s">
        <v>54</v>
      </c>
      <c r="AW204" s="18" t="s">
        <v>58</v>
      </c>
      <c r="AX204" s="19" t="s">
        <v>26</v>
      </c>
      <c r="AY204" s="20" t="s">
        <v>39</v>
      </c>
      <c r="AZ204" s="15">
        <f>VLOOKUP($D204,[1]!IDMPOS[#Data],8,0)</f>
        <v>17937000</v>
      </c>
      <c r="BA204" s="16">
        <v>17837000</v>
      </c>
      <c r="BB204" s="16"/>
      <c r="BC204" s="16"/>
      <c r="BD204" s="17">
        <f t="shared" si="35"/>
        <v>-100000</v>
      </c>
      <c r="BE204" s="18" t="s">
        <v>24</v>
      </c>
      <c r="BF204" s="18" t="s">
        <v>737</v>
      </c>
      <c r="BG204" s="19" t="s">
        <v>26</v>
      </c>
      <c r="BH204" s="20" t="s">
        <v>39</v>
      </c>
    </row>
    <row r="205" spans="1:61" x14ac:dyDescent="0.3">
      <c r="B205" s="14">
        <v>318</v>
      </c>
      <c r="C205" s="14" t="s">
        <v>19</v>
      </c>
      <c r="D205" s="14" t="s">
        <v>738</v>
      </c>
      <c r="E205" s="14" t="s">
        <v>739</v>
      </c>
      <c r="F205" s="14" t="s">
        <v>725</v>
      </c>
      <c r="G205" s="14"/>
      <c r="H205" s="14"/>
      <c r="I205" s="14"/>
      <c r="J205" s="15">
        <f>VLOOKUP($D205,[1]!IDMPOS[#Data],2,0)</f>
        <v>15452200</v>
      </c>
      <c r="K205" s="16">
        <v>7803200</v>
      </c>
      <c r="L205" s="17">
        <f t="shared" si="29"/>
        <v>-7649000</v>
      </c>
      <c r="M205" s="18" t="s">
        <v>37</v>
      </c>
      <c r="N205" s="18">
        <v>7649000</v>
      </c>
      <c r="O205" s="19" t="s">
        <v>26</v>
      </c>
      <c r="P205" s="20" t="s">
        <v>39</v>
      </c>
      <c r="Q205" s="15">
        <f>VLOOKUP($D205,[1]!IDMPOS[#Data],3,0)</f>
        <v>24321000</v>
      </c>
      <c r="R205" s="16">
        <v>24269000</v>
      </c>
      <c r="S205" s="17">
        <f t="shared" si="30"/>
        <v>-52000</v>
      </c>
      <c r="T205" s="18" t="s">
        <v>54</v>
      </c>
      <c r="U205" s="18" t="s">
        <v>726</v>
      </c>
      <c r="V205" s="19" t="s">
        <v>26</v>
      </c>
      <c r="W205" s="20" t="s">
        <v>39</v>
      </c>
      <c r="X205" s="15">
        <f>VLOOKUP($D205,[1]!IDMPOS[#Data],4,0)</f>
        <v>12967800</v>
      </c>
      <c r="Y205" s="16">
        <v>13070500</v>
      </c>
      <c r="Z205" s="17">
        <f t="shared" si="31"/>
        <v>102700</v>
      </c>
      <c r="AA205" s="18" t="s">
        <v>67</v>
      </c>
      <c r="AB205" s="18" t="s">
        <v>94</v>
      </c>
      <c r="AC205" s="19" t="s">
        <v>26</v>
      </c>
      <c r="AD205" s="20" t="s">
        <v>39</v>
      </c>
      <c r="AE205" s="15">
        <f>VLOOKUP($D205,[1]!IDMPOS[#Data],5,0)</f>
        <v>20824800</v>
      </c>
      <c r="AF205" s="16">
        <v>20825000</v>
      </c>
      <c r="AG205" s="17">
        <f t="shared" si="32"/>
        <v>200</v>
      </c>
      <c r="AH205" s="18"/>
      <c r="AI205" s="18"/>
      <c r="AJ205" s="19" t="s">
        <v>26</v>
      </c>
      <c r="AK205" s="20" t="s">
        <v>39</v>
      </c>
      <c r="AL205" s="15">
        <f>VLOOKUP($D205,[1]!IDMPOS[#Data],6,0)</f>
        <v>36483200</v>
      </c>
      <c r="AM205" s="16">
        <v>36483200</v>
      </c>
      <c r="AN205" s="17">
        <f t="shared" si="33"/>
        <v>0</v>
      </c>
      <c r="AO205" s="18"/>
      <c r="AP205" s="18"/>
      <c r="AQ205" s="19" t="s">
        <v>26</v>
      </c>
      <c r="AR205" s="20" t="s">
        <v>39</v>
      </c>
      <c r="AS205" s="15">
        <f>VLOOKUP($D205,[1]!IDMPOS[#Data],7,0)</f>
        <v>13264041</v>
      </c>
      <c r="AT205" s="16">
        <v>13112000</v>
      </c>
      <c r="AU205" s="17">
        <f t="shared" si="34"/>
        <v>-152041</v>
      </c>
      <c r="AV205" s="18" t="s">
        <v>54</v>
      </c>
      <c r="AW205" s="18" t="s">
        <v>121</v>
      </c>
      <c r="AX205" s="19" t="s">
        <v>26</v>
      </c>
      <c r="AY205" s="20" t="s">
        <v>39</v>
      </c>
      <c r="AZ205" s="15">
        <f>VLOOKUP($D205,[1]!IDMPOS[#Data],8,0)</f>
        <v>18494600</v>
      </c>
      <c r="BA205" s="16">
        <v>18494500</v>
      </c>
      <c r="BB205" s="16"/>
      <c r="BC205" s="16"/>
      <c r="BD205" s="17">
        <f t="shared" si="35"/>
        <v>-100</v>
      </c>
      <c r="BE205" s="18"/>
      <c r="BF205" s="18"/>
      <c r="BG205" s="19" t="s">
        <v>26</v>
      </c>
      <c r="BH205" s="20" t="s">
        <v>39</v>
      </c>
    </row>
    <row r="206" spans="1:61" x14ac:dyDescent="0.3">
      <c r="B206" s="14">
        <v>330</v>
      </c>
      <c r="C206" s="14" t="s">
        <v>19</v>
      </c>
      <c r="D206" s="14" t="s">
        <v>740</v>
      </c>
      <c r="E206" s="14" t="s">
        <v>741</v>
      </c>
      <c r="F206" s="14" t="s">
        <v>725</v>
      </c>
      <c r="G206" s="14"/>
      <c r="H206" s="14"/>
      <c r="I206" s="14"/>
      <c r="J206" s="15">
        <f>VLOOKUP($D206,[1]!IDMPOS[#Data],2,0)</f>
        <v>20312864</v>
      </c>
      <c r="K206" s="16">
        <v>19031800</v>
      </c>
      <c r="L206" s="17">
        <f t="shared" si="29"/>
        <v>-1281064</v>
      </c>
      <c r="M206" s="18" t="s">
        <v>37</v>
      </c>
      <c r="N206" s="18">
        <v>1281000</v>
      </c>
      <c r="O206" s="19" t="s">
        <v>26</v>
      </c>
      <c r="P206" s="20" t="s">
        <v>39</v>
      </c>
      <c r="Q206" s="15">
        <f>VLOOKUP($D206,[1]!IDMPOS[#Data],3,0)</f>
        <v>14480100</v>
      </c>
      <c r="R206" s="16">
        <v>14480100</v>
      </c>
      <c r="S206" s="17">
        <f t="shared" si="30"/>
        <v>0</v>
      </c>
      <c r="T206" s="18"/>
      <c r="U206" s="18"/>
      <c r="V206" s="19" t="s">
        <v>26</v>
      </c>
      <c r="W206" s="20" t="s">
        <v>39</v>
      </c>
      <c r="X206" s="15">
        <f>VLOOKUP($D206,[1]!IDMPOS[#Data],4,0)</f>
        <v>12874175</v>
      </c>
      <c r="Y206" s="16">
        <v>12742200</v>
      </c>
      <c r="Z206" s="17">
        <f t="shared" si="31"/>
        <v>-131975</v>
      </c>
      <c r="AA206" s="18" t="s">
        <v>54</v>
      </c>
      <c r="AB206" s="18" t="s">
        <v>726</v>
      </c>
      <c r="AC206" s="19" t="s">
        <v>26</v>
      </c>
      <c r="AD206" s="20" t="s">
        <v>39</v>
      </c>
      <c r="AE206" s="15">
        <f>VLOOKUP($D206,[1]!IDMPOS[#Data],5,0)</f>
        <v>14011225</v>
      </c>
      <c r="AF206" s="16">
        <v>14011500</v>
      </c>
      <c r="AG206" s="17">
        <f t="shared" si="32"/>
        <v>275</v>
      </c>
      <c r="AH206" s="18"/>
      <c r="AI206" s="18"/>
      <c r="AJ206" s="19" t="s">
        <v>26</v>
      </c>
      <c r="AK206" s="20" t="s">
        <v>39</v>
      </c>
      <c r="AL206" s="15">
        <f>VLOOKUP($D206,[1]!IDMPOS[#Data],6,0)</f>
        <v>29253775</v>
      </c>
      <c r="AM206" s="16">
        <v>29353500</v>
      </c>
      <c r="AN206" s="17">
        <f t="shared" si="33"/>
        <v>99725</v>
      </c>
      <c r="AO206" s="18" t="s">
        <v>67</v>
      </c>
      <c r="AP206" s="18" t="s">
        <v>742</v>
      </c>
      <c r="AQ206" s="19" t="s">
        <v>26</v>
      </c>
      <c r="AR206" s="20" t="s">
        <v>39</v>
      </c>
      <c r="AS206" s="15">
        <f>VLOOKUP($D206,[1]!IDMPOS[#Data],7,0)</f>
        <v>25383475</v>
      </c>
      <c r="AT206" s="16">
        <v>25295500</v>
      </c>
      <c r="AU206" s="17">
        <f t="shared" si="34"/>
        <v>-87975</v>
      </c>
      <c r="AV206" s="18" t="s">
        <v>54</v>
      </c>
      <c r="AW206" s="18" t="s">
        <v>121</v>
      </c>
      <c r="AX206" s="19" t="s">
        <v>26</v>
      </c>
      <c r="AY206" s="20" t="s">
        <v>39</v>
      </c>
      <c r="AZ206" s="15">
        <f>VLOOKUP($D206,[1]!IDMPOS[#Data],8,0)</f>
        <v>15949680</v>
      </c>
      <c r="BA206" s="16">
        <v>15950000</v>
      </c>
      <c r="BB206" s="16"/>
      <c r="BC206" s="16"/>
      <c r="BD206" s="17">
        <f t="shared" si="35"/>
        <v>320</v>
      </c>
      <c r="BE206" s="18"/>
      <c r="BF206" s="18"/>
      <c r="BG206" s="19" t="s">
        <v>26</v>
      </c>
      <c r="BH206" s="20" t="s">
        <v>39</v>
      </c>
    </row>
    <row r="207" spans="1:61" x14ac:dyDescent="0.3">
      <c r="B207" s="14">
        <v>326</v>
      </c>
      <c r="C207" s="14" t="s">
        <v>19</v>
      </c>
      <c r="D207" s="14" t="s">
        <v>743</v>
      </c>
      <c r="E207" s="14" t="s">
        <v>744</v>
      </c>
      <c r="F207" s="14" t="s">
        <v>725</v>
      </c>
      <c r="G207" s="14"/>
      <c r="H207" s="14"/>
      <c r="I207" s="14"/>
      <c r="J207" s="15">
        <f>VLOOKUP($D207,[1]!IDMPOS[#Data],2,0)</f>
        <v>16020500</v>
      </c>
      <c r="K207" s="16">
        <v>14660500</v>
      </c>
      <c r="L207" s="17">
        <f t="shared" si="29"/>
        <v>-1360000</v>
      </c>
      <c r="M207" s="18" t="s">
        <v>37</v>
      </c>
      <c r="N207" s="18">
        <v>1360000</v>
      </c>
      <c r="O207" s="19" t="s">
        <v>26</v>
      </c>
      <c r="P207" s="20" t="s">
        <v>39</v>
      </c>
      <c r="Q207" s="15">
        <f>VLOOKUP($D207,[1]!IDMPOS[#Data],3,0)</f>
        <v>33512925</v>
      </c>
      <c r="R207" s="16">
        <v>33513000</v>
      </c>
      <c r="S207" s="17">
        <f t="shared" si="30"/>
        <v>75</v>
      </c>
      <c r="T207" s="18"/>
      <c r="U207" s="18"/>
      <c r="V207" s="19" t="s">
        <v>26</v>
      </c>
      <c r="W207" s="20" t="s">
        <v>39</v>
      </c>
      <c r="X207" s="15">
        <f>VLOOKUP($D207,[1]!IDMPOS[#Data],4,0)</f>
        <v>22578500</v>
      </c>
      <c r="Y207" s="16">
        <v>22438000</v>
      </c>
      <c r="Z207" s="17">
        <f t="shared" si="31"/>
        <v>-140500</v>
      </c>
      <c r="AA207" s="18" t="s">
        <v>54</v>
      </c>
      <c r="AB207" s="18" t="s">
        <v>726</v>
      </c>
      <c r="AC207" s="19" t="s">
        <v>26</v>
      </c>
      <c r="AD207" s="20" t="s">
        <v>39</v>
      </c>
      <c r="AE207" s="15">
        <f>VLOOKUP($D207,[1]!IDMPOS[#Data],5,0)</f>
        <v>24462500</v>
      </c>
      <c r="AF207" s="16">
        <v>24535500</v>
      </c>
      <c r="AG207" s="17">
        <f t="shared" si="32"/>
        <v>73000</v>
      </c>
      <c r="AH207" s="18" t="s">
        <v>67</v>
      </c>
      <c r="AI207" s="18" t="s">
        <v>733</v>
      </c>
      <c r="AJ207" s="19" t="s">
        <v>26</v>
      </c>
      <c r="AK207" s="20" t="s">
        <v>39</v>
      </c>
      <c r="AL207" s="15">
        <f>VLOOKUP($D207,[1]!IDMPOS[#Data],6,0)</f>
        <v>23255000</v>
      </c>
      <c r="AM207" s="16">
        <v>23255000</v>
      </c>
      <c r="AN207" s="17">
        <f t="shared" si="33"/>
        <v>0</v>
      </c>
      <c r="AO207" s="18"/>
      <c r="AP207" s="18"/>
      <c r="AQ207" s="19" t="s">
        <v>26</v>
      </c>
      <c r="AR207" s="20" t="s">
        <v>39</v>
      </c>
      <c r="AS207" s="15">
        <f>VLOOKUP($D207,[1]!IDMPOS[#Data],7,0)</f>
        <v>16429000</v>
      </c>
      <c r="AT207" s="16">
        <v>16346000</v>
      </c>
      <c r="AU207" s="17">
        <f t="shared" si="34"/>
        <v>-83000</v>
      </c>
      <c r="AV207" s="18" t="s">
        <v>54</v>
      </c>
      <c r="AW207" s="18" t="s">
        <v>121</v>
      </c>
      <c r="AX207" s="19" t="s">
        <v>26</v>
      </c>
      <c r="AY207" s="20" t="s">
        <v>39</v>
      </c>
      <c r="AZ207" s="15">
        <f>VLOOKUP($D207,[1]!IDMPOS[#Data],8,0)</f>
        <v>24190600</v>
      </c>
      <c r="BA207" s="16">
        <v>24190000</v>
      </c>
      <c r="BB207" s="16"/>
      <c r="BC207" s="16"/>
      <c r="BD207" s="17">
        <f t="shared" si="35"/>
        <v>-600</v>
      </c>
      <c r="BE207" s="18"/>
      <c r="BF207" s="18"/>
      <c r="BG207" s="19" t="s">
        <v>26</v>
      </c>
      <c r="BH207" s="20" t="s">
        <v>39</v>
      </c>
    </row>
    <row r="208" spans="1:61" x14ac:dyDescent="0.3">
      <c r="B208" s="14">
        <v>319</v>
      </c>
      <c r="C208" s="14" t="s">
        <v>19</v>
      </c>
      <c r="D208" s="14" t="s">
        <v>745</v>
      </c>
      <c r="E208" s="14" t="s">
        <v>746</v>
      </c>
      <c r="F208" s="14" t="s">
        <v>725</v>
      </c>
      <c r="G208" s="14"/>
      <c r="H208" s="14"/>
      <c r="I208" s="14"/>
      <c r="J208" s="15">
        <f>VLOOKUP($D208,[1]!IDMPOS[#Data],2,0)</f>
        <v>13840900</v>
      </c>
      <c r="K208" s="16">
        <v>5022900</v>
      </c>
      <c r="L208" s="17">
        <f t="shared" si="29"/>
        <v>-8818000</v>
      </c>
      <c r="M208" s="18" t="s">
        <v>37</v>
      </c>
      <c r="N208" s="18">
        <v>8818000</v>
      </c>
      <c r="O208" s="19" t="s">
        <v>26</v>
      </c>
      <c r="P208" s="20" t="s">
        <v>39</v>
      </c>
      <c r="Q208" s="15">
        <f>VLOOKUP($D208,[1]!IDMPOS[#Data],3,0)</f>
        <v>21867500</v>
      </c>
      <c r="R208" s="16">
        <v>21867500</v>
      </c>
      <c r="S208" s="17">
        <f t="shared" si="30"/>
        <v>0</v>
      </c>
      <c r="T208" s="18"/>
      <c r="U208" s="18"/>
      <c r="V208" s="19" t="s">
        <v>26</v>
      </c>
      <c r="W208" s="20" t="s">
        <v>39</v>
      </c>
      <c r="X208" s="15">
        <f>VLOOKUP($D208,[1]!IDMPOS[#Data],4,0)</f>
        <v>27180525</v>
      </c>
      <c r="Y208" s="16">
        <v>27138500</v>
      </c>
      <c r="Z208" s="17">
        <f t="shared" si="31"/>
        <v>-42025</v>
      </c>
      <c r="AA208" s="18" t="s">
        <v>54</v>
      </c>
      <c r="AB208" s="18" t="s">
        <v>726</v>
      </c>
      <c r="AC208" s="19" t="s">
        <v>26</v>
      </c>
      <c r="AD208" s="20" t="s">
        <v>39</v>
      </c>
      <c r="AE208" s="15">
        <f>VLOOKUP($D208,[1]!IDMPOS[#Data],5,0)</f>
        <v>19732000</v>
      </c>
      <c r="AF208" s="16">
        <v>19776500</v>
      </c>
      <c r="AG208" s="17">
        <f t="shared" si="32"/>
        <v>44500</v>
      </c>
      <c r="AH208" s="18" t="s">
        <v>67</v>
      </c>
      <c r="AI208" s="18" t="s">
        <v>733</v>
      </c>
      <c r="AJ208" s="19" t="s">
        <v>26</v>
      </c>
      <c r="AK208" s="20" t="s">
        <v>39</v>
      </c>
      <c r="AL208" s="15">
        <f>VLOOKUP($D208,[1]!IDMPOS[#Data],6,0)</f>
        <v>32041700</v>
      </c>
      <c r="AM208" s="16">
        <v>32041500</v>
      </c>
      <c r="AN208" s="17">
        <f t="shared" si="33"/>
        <v>-200</v>
      </c>
      <c r="AO208" s="18"/>
      <c r="AP208" s="18"/>
      <c r="AQ208" s="19" t="s">
        <v>26</v>
      </c>
      <c r="AR208" s="20" t="s">
        <v>39</v>
      </c>
      <c r="AS208" s="15">
        <f>VLOOKUP($D208,[1]!IDMPOS[#Data],7,0)</f>
        <v>15248500</v>
      </c>
      <c r="AT208" s="16">
        <v>15185500</v>
      </c>
      <c r="AU208" s="17">
        <f t="shared" si="34"/>
        <v>-63000</v>
      </c>
      <c r="AV208" s="18" t="s">
        <v>54</v>
      </c>
      <c r="AW208" s="18" t="s">
        <v>121</v>
      </c>
      <c r="AX208" s="19" t="s">
        <v>26</v>
      </c>
      <c r="AY208" s="20" t="s">
        <v>39</v>
      </c>
      <c r="AZ208" s="15">
        <f>VLOOKUP($D208,[1]!IDMPOS[#Data],8,0)</f>
        <v>16475500</v>
      </c>
      <c r="BA208" s="16">
        <v>16475500</v>
      </c>
      <c r="BB208" s="16"/>
      <c r="BC208" s="16"/>
      <c r="BD208" s="17">
        <f t="shared" si="35"/>
        <v>0</v>
      </c>
      <c r="BE208" s="18"/>
      <c r="BF208" s="18"/>
      <c r="BG208" s="19" t="s">
        <v>26</v>
      </c>
      <c r="BH208" s="20" t="s">
        <v>39</v>
      </c>
    </row>
    <row r="209" spans="2:60" x14ac:dyDescent="0.3">
      <c r="B209" s="14">
        <v>335</v>
      </c>
      <c r="C209" s="14" t="s">
        <v>19</v>
      </c>
      <c r="D209" s="14" t="s">
        <v>747</v>
      </c>
      <c r="E209" s="14" t="s">
        <v>748</v>
      </c>
      <c r="F209" s="14" t="s">
        <v>725</v>
      </c>
      <c r="G209" s="14"/>
      <c r="H209" s="14"/>
      <c r="I209" s="14"/>
      <c r="J209" s="15">
        <f>VLOOKUP($D209,[1]!IDMPOS[#Data],2,0)</f>
        <v>46397555</v>
      </c>
      <c r="K209" s="16">
        <v>45097500</v>
      </c>
      <c r="L209" s="17">
        <f t="shared" si="29"/>
        <v>-1300055</v>
      </c>
      <c r="M209" s="18" t="s">
        <v>37</v>
      </c>
      <c r="N209" s="18">
        <v>1300000</v>
      </c>
      <c r="O209" s="19" t="s">
        <v>26</v>
      </c>
      <c r="P209" s="20" t="s">
        <v>39</v>
      </c>
      <c r="Q209" s="15">
        <f>VLOOKUP($D209,[1]!IDMPOS[#Data],3,0)</f>
        <v>41350000</v>
      </c>
      <c r="R209" s="16">
        <v>41277000</v>
      </c>
      <c r="S209" s="17">
        <f t="shared" si="30"/>
        <v>-73000</v>
      </c>
      <c r="T209" s="18" t="s">
        <v>54</v>
      </c>
      <c r="U209" s="18" t="s">
        <v>58</v>
      </c>
      <c r="V209" s="19" t="s">
        <v>26</v>
      </c>
      <c r="W209" s="20" t="s">
        <v>39</v>
      </c>
      <c r="X209" s="15">
        <f>VLOOKUP($D209,[1]!IDMPOS[#Data],4,0)</f>
        <v>36115500</v>
      </c>
      <c r="Y209" s="16">
        <v>36115500</v>
      </c>
      <c r="Z209" s="17">
        <f t="shared" si="31"/>
        <v>0</v>
      </c>
      <c r="AA209" s="18"/>
      <c r="AB209" s="18"/>
      <c r="AC209" s="19" t="s">
        <v>26</v>
      </c>
      <c r="AD209" s="20" t="s">
        <v>39</v>
      </c>
      <c r="AE209" s="15">
        <f>VLOOKUP($D209,[1]!IDMPOS[#Data],5,0)</f>
        <v>34745001</v>
      </c>
      <c r="AF209" s="16">
        <v>34917000</v>
      </c>
      <c r="AG209" s="17">
        <f t="shared" si="32"/>
        <v>171999</v>
      </c>
      <c r="AH209" s="18" t="s">
        <v>67</v>
      </c>
      <c r="AI209" s="18" t="s">
        <v>742</v>
      </c>
      <c r="AJ209" s="19" t="s">
        <v>26</v>
      </c>
      <c r="AK209" s="20" t="s">
        <v>39</v>
      </c>
      <c r="AL209" s="15">
        <f>VLOOKUP($D209,[1]!IDMPOS[#Data],6,0)</f>
        <v>49608609</v>
      </c>
      <c r="AM209" s="16">
        <v>49608700</v>
      </c>
      <c r="AN209" s="17">
        <f t="shared" si="33"/>
        <v>91</v>
      </c>
      <c r="AO209" s="18"/>
      <c r="AP209" s="18"/>
      <c r="AQ209" s="19" t="s">
        <v>26</v>
      </c>
      <c r="AR209" s="20" t="s">
        <v>39</v>
      </c>
      <c r="AS209" s="15">
        <f>VLOOKUP($D209,[1]!IDMPOS[#Data],7,0)</f>
        <v>34360500</v>
      </c>
      <c r="AT209" s="16">
        <v>34338500</v>
      </c>
      <c r="AU209" s="17">
        <f t="shared" si="34"/>
        <v>-22000</v>
      </c>
      <c r="AV209" s="18" t="s">
        <v>54</v>
      </c>
      <c r="AW209" s="18" t="s">
        <v>121</v>
      </c>
      <c r="AX209" s="19" t="s">
        <v>26</v>
      </c>
      <c r="AY209" s="20" t="s">
        <v>39</v>
      </c>
      <c r="AZ209" s="15">
        <f>VLOOKUP($D209,[1]!IDMPOS[#Data],8,0)</f>
        <v>28302544</v>
      </c>
      <c r="BA209" s="16">
        <v>28302500</v>
      </c>
      <c r="BB209" s="16"/>
      <c r="BC209" s="16"/>
      <c r="BD209" s="17">
        <f t="shared" si="35"/>
        <v>-44</v>
      </c>
      <c r="BE209" s="18"/>
      <c r="BF209" s="18"/>
      <c r="BG209" s="19" t="s">
        <v>26</v>
      </c>
      <c r="BH209" s="20" t="s">
        <v>39</v>
      </c>
    </row>
    <row r="210" spans="2:60" x14ac:dyDescent="0.3">
      <c r="B210" s="14">
        <v>315</v>
      </c>
      <c r="C210" s="14" t="s">
        <v>19</v>
      </c>
      <c r="D210" s="14" t="s">
        <v>749</v>
      </c>
      <c r="E210" s="14" t="s">
        <v>750</v>
      </c>
      <c r="F210" s="14" t="s">
        <v>725</v>
      </c>
      <c r="G210" s="14"/>
      <c r="H210" s="14"/>
      <c r="I210" s="14"/>
      <c r="J210" s="15">
        <f>VLOOKUP($D210,[1]!IDMPOS[#Data],2,0)</f>
        <v>24879500</v>
      </c>
      <c r="K210" s="16">
        <v>17266500</v>
      </c>
      <c r="L210" s="17">
        <f t="shared" si="29"/>
        <v>-7613000</v>
      </c>
      <c r="M210" s="18" t="s">
        <v>37</v>
      </c>
      <c r="N210" s="18">
        <v>7613000</v>
      </c>
      <c r="O210" s="19" t="s">
        <v>26</v>
      </c>
      <c r="P210" s="20" t="s">
        <v>39</v>
      </c>
      <c r="Q210" s="15">
        <f>VLOOKUP($D210,[1]!IDMPOS[#Data],3,0)</f>
        <v>40134000</v>
      </c>
      <c r="R210" s="16">
        <v>40134000</v>
      </c>
      <c r="S210" s="17">
        <f t="shared" si="30"/>
        <v>0</v>
      </c>
      <c r="T210" s="18"/>
      <c r="U210" s="18"/>
      <c r="V210" s="19" t="s">
        <v>26</v>
      </c>
      <c r="W210" s="20" t="s">
        <v>39</v>
      </c>
      <c r="X210" s="15">
        <f>VLOOKUP($D210,[1]!IDMPOS[#Data],4,0)</f>
        <v>37662200</v>
      </c>
      <c r="Y210" s="16">
        <v>37662500</v>
      </c>
      <c r="Z210" s="17">
        <f t="shared" si="31"/>
        <v>300</v>
      </c>
      <c r="AA210" s="18"/>
      <c r="AB210" s="18"/>
      <c r="AC210" s="19" t="s">
        <v>26</v>
      </c>
      <c r="AD210" s="20" t="s">
        <v>39</v>
      </c>
      <c r="AE210" s="15">
        <f>VLOOKUP($D210,[1]!IDMPOS[#Data],5,0)</f>
        <v>41823000</v>
      </c>
      <c r="AF210" s="16">
        <v>41826500</v>
      </c>
      <c r="AG210" s="17">
        <f t="shared" si="32"/>
        <v>3500</v>
      </c>
      <c r="AH210" s="18" t="s">
        <v>67</v>
      </c>
      <c r="AI210" s="18" t="s">
        <v>733</v>
      </c>
      <c r="AJ210" s="19" t="s">
        <v>26</v>
      </c>
      <c r="AK210" s="20" t="s">
        <v>39</v>
      </c>
      <c r="AL210" s="15">
        <f>VLOOKUP($D210,[1]!IDMPOS[#Data],6,0)</f>
        <v>44762200</v>
      </c>
      <c r="AM210" s="16">
        <v>44762200</v>
      </c>
      <c r="AN210" s="17">
        <f t="shared" si="33"/>
        <v>0</v>
      </c>
      <c r="AO210" s="18"/>
      <c r="AP210" s="18"/>
      <c r="AQ210" s="19" t="s">
        <v>26</v>
      </c>
      <c r="AR210" s="20" t="s">
        <v>39</v>
      </c>
      <c r="AS210" s="15">
        <f>VLOOKUP($D210,[1]!IDMPOS[#Data],7,0)</f>
        <v>25368000</v>
      </c>
      <c r="AT210" s="16">
        <v>25358000</v>
      </c>
      <c r="AU210" s="17">
        <f t="shared" si="34"/>
        <v>-10000</v>
      </c>
      <c r="AV210" s="18" t="s">
        <v>24</v>
      </c>
      <c r="AW210" s="18" t="s">
        <v>737</v>
      </c>
      <c r="AX210" s="19" t="s">
        <v>26</v>
      </c>
      <c r="AY210" s="20" t="s">
        <v>39</v>
      </c>
      <c r="AZ210" s="15">
        <f>VLOOKUP($D210,[1]!IDMPOS[#Data],8,0)</f>
        <v>26542300</v>
      </c>
      <c r="BA210" s="16">
        <v>26542500</v>
      </c>
      <c r="BB210" s="16"/>
      <c r="BC210" s="16"/>
      <c r="BD210" s="17">
        <f t="shared" si="35"/>
        <v>200</v>
      </c>
      <c r="BE210" s="18"/>
      <c r="BF210" s="18"/>
      <c r="BG210" s="19" t="s">
        <v>26</v>
      </c>
      <c r="BH210" s="20" t="s">
        <v>39</v>
      </c>
    </row>
    <row r="211" spans="2:60" x14ac:dyDescent="0.3">
      <c r="B211" s="14">
        <v>317</v>
      </c>
      <c r="C211" s="14" t="s">
        <v>19</v>
      </c>
      <c r="D211" s="14" t="s">
        <v>751</v>
      </c>
      <c r="E211" s="14" t="s">
        <v>752</v>
      </c>
      <c r="F211" s="14" t="s">
        <v>725</v>
      </c>
      <c r="G211" s="14"/>
      <c r="H211" s="14"/>
      <c r="I211" s="14"/>
      <c r="J211" s="15">
        <f>VLOOKUP($D211,[1]!IDMPOS[#Data],2,0)</f>
        <v>22756746</v>
      </c>
      <c r="K211" s="16">
        <v>15849000</v>
      </c>
      <c r="L211" s="17">
        <f t="shared" si="29"/>
        <v>-6907746</v>
      </c>
      <c r="M211" s="18" t="s">
        <v>37</v>
      </c>
      <c r="N211" s="18">
        <v>6908100</v>
      </c>
      <c r="O211" s="19" t="s">
        <v>26</v>
      </c>
      <c r="P211" s="20" t="s">
        <v>39</v>
      </c>
      <c r="Q211" s="15">
        <f>VLOOKUP($D211,[1]!IDMPOS[#Data],3,0)</f>
        <v>34126500</v>
      </c>
      <c r="R211" s="16">
        <v>34658000</v>
      </c>
      <c r="S211" s="17">
        <f t="shared" si="30"/>
        <v>531500</v>
      </c>
      <c r="T211" s="18" t="s">
        <v>67</v>
      </c>
      <c r="U211" s="18" t="s">
        <v>753</v>
      </c>
      <c r="V211" s="19" t="s">
        <v>26</v>
      </c>
      <c r="W211" s="20" t="s">
        <v>39</v>
      </c>
      <c r="X211" s="15">
        <f>VLOOKUP($D211,[1]!IDMPOS[#Data],4,0)</f>
        <v>20759433</v>
      </c>
      <c r="Y211" s="16">
        <v>20759500</v>
      </c>
      <c r="Z211" s="17">
        <f t="shared" si="31"/>
        <v>67</v>
      </c>
      <c r="AA211" s="18"/>
      <c r="AB211" s="18"/>
      <c r="AC211" s="19" t="s">
        <v>26</v>
      </c>
      <c r="AD211" s="20" t="s">
        <v>39</v>
      </c>
      <c r="AE211" s="15">
        <f>VLOOKUP($D211,[1]!IDMPOS[#Data],5,0)</f>
        <v>19945900</v>
      </c>
      <c r="AF211" s="16">
        <v>19945900</v>
      </c>
      <c r="AG211" s="17">
        <f t="shared" si="32"/>
        <v>0</v>
      </c>
      <c r="AH211" s="18"/>
      <c r="AI211" s="18"/>
      <c r="AJ211" s="19" t="s">
        <v>26</v>
      </c>
      <c r="AK211" s="20" t="s">
        <v>39</v>
      </c>
      <c r="AL211" s="15">
        <f>VLOOKUP($D211,[1]!IDMPOS[#Data],6,0)</f>
        <v>46030900</v>
      </c>
      <c r="AM211" s="16">
        <v>45931000</v>
      </c>
      <c r="AN211" s="17">
        <f t="shared" si="33"/>
        <v>-99900</v>
      </c>
      <c r="AO211" s="18" t="s">
        <v>24</v>
      </c>
      <c r="AP211" s="18" t="s">
        <v>754</v>
      </c>
      <c r="AQ211" s="19" t="s">
        <v>26</v>
      </c>
      <c r="AR211" s="20" t="s">
        <v>39</v>
      </c>
      <c r="AS211" s="15">
        <f>VLOOKUP($D211,[1]!IDMPOS[#Data],7,0)</f>
        <v>25243624</v>
      </c>
      <c r="AT211" s="16">
        <v>25243500</v>
      </c>
      <c r="AU211" s="17">
        <f t="shared" si="34"/>
        <v>-124</v>
      </c>
      <c r="AV211" s="18"/>
      <c r="AW211" s="18"/>
      <c r="AX211" s="19" t="s">
        <v>26</v>
      </c>
      <c r="AY211" s="20" t="s">
        <v>39</v>
      </c>
      <c r="AZ211" s="15">
        <f>VLOOKUP($D211,[1]!IDMPOS[#Data],8,0)</f>
        <v>16810375</v>
      </c>
      <c r="BA211" s="16">
        <v>16810500</v>
      </c>
      <c r="BB211" s="16"/>
      <c r="BC211" s="16"/>
      <c r="BD211" s="17">
        <f t="shared" si="35"/>
        <v>125</v>
      </c>
      <c r="BE211" s="18"/>
      <c r="BF211" s="18"/>
      <c r="BG211" s="19" t="s">
        <v>26</v>
      </c>
      <c r="BH211" s="20" t="s">
        <v>39</v>
      </c>
    </row>
    <row r="212" spans="2:60" x14ac:dyDescent="0.3">
      <c r="B212" s="14">
        <v>332</v>
      </c>
      <c r="C212" s="14" t="s">
        <v>19</v>
      </c>
      <c r="D212" s="14" t="s">
        <v>755</v>
      </c>
      <c r="E212" s="14" t="s">
        <v>756</v>
      </c>
      <c r="F212" s="14" t="s">
        <v>725</v>
      </c>
      <c r="G212" s="14"/>
      <c r="H212" s="14"/>
      <c r="I212" s="14"/>
      <c r="J212" s="15">
        <f>VLOOKUP($D212,[1]!IDMPOS[#Data],2,0)</f>
        <v>25800302</v>
      </c>
      <c r="K212" s="16">
        <v>18085300</v>
      </c>
      <c r="L212" s="17">
        <f t="shared" si="29"/>
        <v>-7715002</v>
      </c>
      <c r="M212" s="18" t="s">
        <v>37</v>
      </c>
      <c r="N212" s="18">
        <v>7715000</v>
      </c>
      <c r="O212" s="19" t="s">
        <v>26</v>
      </c>
      <c r="P212" s="20" t="s">
        <v>39</v>
      </c>
      <c r="Q212" s="15">
        <f>VLOOKUP($D212,[1]!IDMPOS[#Data],3,0)</f>
        <v>18024800</v>
      </c>
      <c r="R212" s="16">
        <v>18024800</v>
      </c>
      <c r="S212" s="17">
        <f t="shared" si="30"/>
        <v>0</v>
      </c>
      <c r="T212" s="18"/>
      <c r="U212" s="18"/>
      <c r="V212" s="19" t="s">
        <v>26</v>
      </c>
      <c r="W212" s="20" t="s">
        <v>39</v>
      </c>
      <c r="X212" s="15">
        <f>VLOOKUP($D212,[1]!IDMPOS[#Data],4,0)</f>
        <v>26396200</v>
      </c>
      <c r="Y212" s="16">
        <v>26405200</v>
      </c>
      <c r="Z212" s="17">
        <f t="shared" si="31"/>
        <v>9000</v>
      </c>
      <c r="AA212" s="18" t="s">
        <v>67</v>
      </c>
      <c r="AB212" s="18" t="s">
        <v>757</v>
      </c>
      <c r="AC212" s="19" t="s">
        <v>26</v>
      </c>
      <c r="AD212" s="20" t="s">
        <v>39</v>
      </c>
      <c r="AE212" s="15">
        <f>VLOOKUP($D212,[1]!IDMPOS[#Data],5,0)</f>
        <v>27020200</v>
      </c>
      <c r="AF212" s="16">
        <v>27020500</v>
      </c>
      <c r="AG212" s="17">
        <f t="shared" si="32"/>
        <v>300</v>
      </c>
      <c r="AH212" s="18"/>
      <c r="AI212" s="18"/>
      <c r="AJ212" s="19" t="s">
        <v>26</v>
      </c>
      <c r="AK212" s="20" t="s">
        <v>39</v>
      </c>
      <c r="AL212" s="15">
        <f>VLOOKUP($D212,[1]!IDMPOS[#Data],6,0)</f>
        <v>38253300</v>
      </c>
      <c r="AM212" s="16">
        <v>38253300</v>
      </c>
      <c r="AN212" s="17">
        <f t="shared" si="33"/>
        <v>0</v>
      </c>
      <c r="AO212" s="18"/>
      <c r="AP212" s="18"/>
      <c r="AQ212" s="19" t="s">
        <v>26</v>
      </c>
      <c r="AR212" s="20" t="s">
        <v>39</v>
      </c>
      <c r="AS212" s="15">
        <f>VLOOKUP($D212,[1]!IDMPOS[#Data],7,0)</f>
        <v>21790575</v>
      </c>
      <c r="AT212" s="16">
        <v>21790500</v>
      </c>
      <c r="AU212" s="17">
        <f t="shared" si="34"/>
        <v>-75</v>
      </c>
      <c r="AV212" s="18"/>
      <c r="AW212" s="18"/>
      <c r="AX212" s="19" t="s">
        <v>26</v>
      </c>
      <c r="AY212" s="20" t="s">
        <v>39</v>
      </c>
      <c r="AZ212" s="15">
        <f>VLOOKUP($D212,[1]!IDMPOS[#Data],8,0)</f>
        <v>23303435</v>
      </c>
      <c r="BA212" s="16">
        <v>23303500</v>
      </c>
      <c r="BB212" s="16"/>
      <c r="BC212" s="16"/>
      <c r="BD212" s="17">
        <f t="shared" si="35"/>
        <v>65</v>
      </c>
      <c r="BE212" s="18"/>
      <c r="BF212" s="18"/>
      <c r="BG212" s="19" t="s">
        <v>26</v>
      </c>
      <c r="BH212" s="20" t="s">
        <v>39</v>
      </c>
    </row>
    <row r="213" spans="2:60" x14ac:dyDescent="0.3">
      <c r="B213" s="14">
        <v>324</v>
      </c>
      <c r="C213" s="14" t="s">
        <v>19</v>
      </c>
      <c r="D213" s="14" t="s">
        <v>758</v>
      </c>
      <c r="E213" s="14" t="s">
        <v>759</v>
      </c>
      <c r="F213" s="14" t="s">
        <v>725</v>
      </c>
      <c r="G213" s="14"/>
      <c r="H213" s="14"/>
      <c r="I213" s="14"/>
      <c r="J213" s="15">
        <f>VLOOKUP($D213,[1]!IDMPOS[#Data],2,0)</f>
        <v>18826875</v>
      </c>
      <c r="K213" s="16">
        <v>11212000</v>
      </c>
      <c r="L213" s="17">
        <f t="shared" si="29"/>
        <v>-7614875</v>
      </c>
      <c r="M213" s="18" t="s">
        <v>37</v>
      </c>
      <c r="N213" s="18">
        <v>7615000</v>
      </c>
      <c r="O213" s="19" t="s">
        <v>26</v>
      </c>
      <c r="P213" s="20" t="s">
        <v>39</v>
      </c>
      <c r="Q213" s="15">
        <f>VLOOKUP($D213,[1]!IDMPOS[#Data],3,0)</f>
        <v>13813882</v>
      </c>
      <c r="R213" s="16">
        <v>13814000</v>
      </c>
      <c r="S213" s="17">
        <f t="shared" si="30"/>
        <v>118</v>
      </c>
      <c r="T213" s="18"/>
      <c r="U213" s="18"/>
      <c r="V213" s="19" t="s">
        <v>26</v>
      </c>
      <c r="W213" s="20" t="s">
        <v>39</v>
      </c>
      <c r="X213" s="15">
        <f>VLOOKUP($D213,[1]!IDMPOS[#Data],4,0)</f>
        <v>28220100</v>
      </c>
      <c r="Y213" s="16">
        <v>28227500</v>
      </c>
      <c r="Z213" s="17">
        <f t="shared" si="31"/>
        <v>7400</v>
      </c>
      <c r="AA213" s="18" t="s">
        <v>67</v>
      </c>
      <c r="AB213" s="18"/>
      <c r="AC213" s="19" t="s">
        <v>26</v>
      </c>
      <c r="AD213" s="20" t="s">
        <v>39</v>
      </c>
      <c r="AE213" s="15">
        <f>VLOOKUP($D213,[1]!IDMPOS[#Data],5,0)</f>
        <v>15953475</v>
      </c>
      <c r="AF213" s="16">
        <v>15953500</v>
      </c>
      <c r="AG213" s="17">
        <f t="shared" si="32"/>
        <v>25</v>
      </c>
      <c r="AH213" s="18"/>
      <c r="AI213" s="18"/>
      <c r="AJ213" s="19" t="s">
        <v>26</v>
      </c>
      <c r="AK213" s="20" t="s">
        <v>39</v>
      </c>
      <c r="AL213" s="15">
        <f>VLOOKUP($D213,[1]!IDMPOS[#Data],6,0)</f>
        <v>33472700</v>
      </c>
      <c r="AM213" s="16">
        <v>33472700</v>
      </c>
      <c r="AN213" s="17">
        <f t="shared" si="33"/>
        <v>0</v>
      </c>
      <c r="AO213" s="18"/>
      <c r="AP213" s="18"/>
      <c r="AQ213" s="19" t="s">
        <v>26</v>
      </c>
      <c r="AR213" s="20" t="s">
        <v>39</v>
      </c>
      <c r="AS213" s="15">
        <f>VLOOKUP($D213,[1]!IDMPOS[#Data],7,0)</f>
        <v>11999658</v>
      </c>
      <c r="AT213" s="16">
        <v>11999600</v>
      </c>
      <c r="AU213" s="17">
        <f t="shared" si="34"/>
        <v>-58</v>
      </c>
      <c r="AV213" s="18"/>
      <c r="AW213" s="18"/>
      <c r="AX213" s="19" t="s">
        <v>26</v>
      </c>
      <c r="AY213" s="20" t="s">
        <v>39</v>
      </c>
      <c r="AZ213" s="15">
        <f>VLOOKUP($D213,[1]!IDMPOS[#Data],8,0)</f>
        <v>18222375</v>
      </c>
      <c r="BA213" s="16">
        <v>18222400</v>
      </c>
      <c r="BB213" s="16"/>
      <c r="BC213" s="16"/>
      <c r="BD213" s="17">
        <f t="shared" si="35"/>
        <v>25</v>
      </c>
      <c r="BE213" s="18"/>
      <c r="BF213" s="18"/>
      <c r="BG213" s="19" t="s">
        <v>26</v>
      </c>
      <c r="BH213" s="20" t="s">
        <v>39</v>
      </c>
    </row>
    <row r="214" spans="2:60" x14ac:dyDescent="0.3">
      <c r="B214" s="14">
        <v>316</v>
      </c>
      <c r="C214" s="14" t="s">
        <v>19</v>
      </c>
      <c r="D214" s="14" t="s">
        <v>760</v>
      </c>
      <c r="E214" s="14" t="s">
        <v>761</v>
      </c>
      <c r="F214" s="14" t="s">
        <v>725</v>
      </c>
      <c r="G214" s="14"/>
      <c r="H214" s="14"/>
      <c r="I214" s="14"/>
      <c r="J214" s="15">
        <f>VLOOKUP($D214,[1]!IDMPOS[#Data],2,0)</f>
        <v>45179025</v>
      </c>
      <c r="K214" s="16">
        <v>36824000</v>
      </c>
      <c r="L214" s="17">
        <f t="shared" si="29"/>
        <v>-8355025</v>
      </c>
      <c r="M214" s="18" t="s">
        <v>37</v>
      </c>
      <c r="N214" s="18">
        <v>8355000</v>
      </c>
      <c r="O214" s="19" t="s">
        <v>26</v>
      </c>
      <c r="P214" s="20" t="s">
        <v>39</v>
      </c>
      <c r="Q214" s="15">
        <f>VLOOKUP($D214,[1]!IDMPOS[#Data],3,0)</f>
        <v>25311775</v>
      </c>
      <c r="R214" s="16">
        <v>25311500</v>
      </c>
      <c r="S214" s="17">
        <f t="shared" si="30"/>
        <v>-275</v>
      </c>
      <c r="T214" s="18"/>
      <c r="U214" s="18"/>
      <c r="V214" s="19" t="s">
        <v>26</v>
      </c>
      <c r="W214" s="20" t="s">
        <v>39</v>
      </c>
      <c r="X214" s="15">
        <f>VLOOKUP($D214,[1]!IDMPOS[#Data],4,0)</f>
        <v>34796500</v>
      </c>
      <c r="Y214" s="16">
        <v>34939700</v>
      </c>
      <c r="Z214" s="17">
        <f t="shared" si="31"/>
        <v>143200</v>
      </c>
      <c r="AA214" s="18" t="s">
        <v>67</v>
      </c>
      <c r="AB214" s="18" t="s">
        <v>94</v>
      </c>
      <c r="AC214" s="19" t="s">
        <v>26</v>
      </c>
      <c r="AD214" s="20" t="s">
        <v>39</v>
      </c>
      <c r="AE214" s="15">
        <f>VLOOKUP($D214,[1]!IDMPOS[#Data],5,0)</f>
        <v>25400500</v>
      </c>
      <c r="AF214" s="16">
        <v>25400500</v>
      </c>
      <c r="AG214" s="17">
        <f t="shared" si="32"/>
        <v>0</v>
      </c>
      <c r="AH214" s="18"/>
      <c r="AI214" s="18"/>
      <c r="AJ214" s="19" t="s">
        <v>26</v>
      </c>
      <c r="AK214" s="20" t="s">
        <v>39</v>
      </c>
      <c r="AL214" s="15">
        <f>VLOOKUP($D214,[1]!IDMPOS[#Data],6,0)</f>
        <v>46450100</v>
      </c>
      <c r="AM214" s="16">
        <v>46450000</v>
      </c>
      <c r="AN214" s="17">
        <f t="shared" si="33"/>
        <v>-100</v>
      </c>
      <c r="AO214" s="18"/>
      <c r="AP214" s="18"/>
      <c r="AQ214" s="19" t="s">
        <v>26</v>
      </c>
      <c r="AR214" s="20" t="s">
        <v>39</v>
      </c>
      <c r="AS214" s="15">
        <f>VLOOKUP($D214,[1]!IDMPOS[#Data],7,0)</f>
        <v>27482550</v>
      </c>
      <c r="AT214" s="16">
        <v>27482500</v>
      </c>
      <c r="AU214" s="17">
        <f t="shared" si="34"/>
        <v>-50</v>
      </c>
      <c r="AV214" s="18"/>
      <c r="AW214" s="18"/>
      <c r="AX214" s="19" t="s">
        <v>26</v>
      </c>
      <c r="AY214" s="20" t="s">
        <v>39</v>
      </c>
      <c r="AZ214" s="15">
        <f>VLOOKUP($D214,[1]!IDMPOS[#Data],8,0)</f>
        <v>23140325</v>
      </c>
      <c r="BA214" s="16">
        <v>23140500</v>
      </c>
      <c r="BB214" s="16"/>
      <c r="BC214" s="16"/>
      <c r="BD214" s="17">
        <f t="shared" si="35"/>
        <v>175</v>
      </c>
      <c r="BE214" s="18"/>
      <c r="BF214" s="18"/>
      <c r="BG214" s="19" t="s">
        <v>26</v>
      </c>
      <c r="BH214" s="20" t="s">
        <v>39</v>
      </c>
    </row>
    <row r="215" spans="2:60" x14ac:dyDescent="0.3">
      <c r="B215" s="14">
        <v>320</v>
      </c>
      <c r="C215" s="14" t="s">
        <v>19</v>
      </c>
      <c r="D215" s="14" t="s">
        <v>762</v>
      </c>
      <c r="E215" s="14" t="s">
        <v>763</v>
      </c>
      <c r="F215" s="14" t="s">
        <v>725</v>
      </c>
      <c r="G215" s="14"/>
      <c r="H215" s="14"/>
      <c r="I215" s="14"/>
      <c r="J215" s="15">
        <f>VLOOKUP($D215,[1]!IDMPOS[#Data],2,0)</f>
        <v>37145275</v>
      </c>
      <c r="K215" s="16">
        <v>37145300</v>
      </c>
      <c r="L215" s="17">
        <f t="shared" si="29"/>
        <v>25</v>
      </c>
      <c r="M215" s="18"/>
      <c r="N215" s="18"/>
      <c r="O215" s="19" t="s">
        <v>26</v>
      </c>
      <c r="P215" s="20" t="s">
        <v>39</v>
      </c>
      <c r="Q215" s="15">
        <f>VLOOKUP($D215,[1]!IDMPOS[#Data],3,0)</f>
        <v>55751100</v>
      </c>
      <c r="R215" s="16">
        <v>42445100</v>
      </c>
      <c r="S215" s="17">
        <f t="shared" si="30"/>
        <v>-13306000</v>
      </c>
      <c r="T215" s="18" t="s">
        <v>37</v>
      </c>
      <c r="U215" s="18">
        <v>13306000</v>
      </c>
      <c r="V215" s="19" t="s">
        <v>26</v>
      </c>
      <c r="W215" s="20" t="s">
        <v>39</v>
      </c>
      <c r="X215" s="15">
        <f>VLOOKUP($D215,[1]!IDMPOS[#Data],4,0)</f>
        <v>67543400</v>
      </c>
      <c r="Y215" s="16">
        <v>67251000</v>
      </c>
      <c r="Z215" s="17">
        <f t="shared" si="31"/>
        <v>-292400</v>
      </c>
      <c r="AA215" s="18" t="s">
        <v>54</v>
      </c>
      <c r="AB215" s="18" t="s">
        <v>726</v>
      </c>
      <c r="AC215" s="19" t="s">
        <v>26</v>
      </c>
      <c r="AD215" s="20" t="s">
        <v>39</v>
      </c>
      <c r="AE215" s="15">
        <f>VLOOKUP($D215,[1]!IDMPOS[#Data],5,0)</f>
        <v>60714100</v>
      </c>
      <c r="AF215" s="16">
        <v>60714100</v>
      </c>
      <c r="AG215" s="17">
        <f t="shared" si="32"/>
        <v>0</v>
      </c>
      <c r="AH215" s="18"/>
      <c r="AI215" s="18"/>
      <c r="AJ215" s="19" t="s">
        <v>26</v>
      </c>
      <c r="AK215" s="20" t="s">
        <v>39</v>
      </c>
      <c r="AL215" s="15">
        <f>VLOOKUP($D215,[1]!IDMPOS[#Data],6,0)</f>
        <v>79478400</v>
      </c>
      <c r="AM215" s="16">
        <v>79478400</v>
      </c>
      <c r="AN215" s="17">
        <f t="shared" si="33"/>
        <v>0</v>
      </c>
      <c r="AO215" s="18"/>
      <c r="AP215" s="18"/>
      <c r="AQ215" s="19" t="s">
        <v>26</v>
      </c>
      <c r="AR215" s="20" t="s">
        <v>39</v>
      </c>
      <c r="AS215" s="15">
        <f>VLOOKUP($D215,[1]!IDMPOS[#Data],7,0)</f>
        <v>56662750</v>
      </c>
      <c r="AT215" s="16">
        <v>56662700</v>
      </c>
      <c r="AU215" s="17">
        <f t="shared" si="34"/>
        <v>-50</v>
      </c>
      <c r="AV215" s="18"/>
      <c r="AW215" s="18"/>
      <c r="AX215" s="19" t="s">
        <v>26</v>
      </c>
      <c r="AY215" s="20" t="s">
        <v>39</v>
      </c>
      <c r="AZ215" s="15">
        <f>VLOOKUP($D215,[1]!IDMPOS[#Data],8,0)</f>
        <v>49746900</v>
      </c>
      <c r="BA215" s="16">
        <v>49747000</v>
      </c>
      <c r="BB215" s="16"/>
      <c r="BC215" s="16"/>
      <c r="BD215" s="17">
        <f t="shared" si="35"/>
        <v>100</v>
      </c>
      <c r="BE215" s="18"/>
      <c r="BF215" s="18"/>
      <c r="BG215" s="19" t="s">
        <v>26</v>
      </c>
      <c r="BH215" s="20" t="s">
        <v>39</v>
      </c>
    </row>
    <row r="216" spans="2:60" x14ac:dyDescent="0.3">
      <c r="B216" s="14">
        <v>334</v>
      </c>
      <c r="C216" s="14" t="s">
        <v>19</v>
      </c>
      <c r="D216" s="14" t="s">
        <v>764</v>
      </c>
      <c r="E216" s="14" t="s">
        <v>765</v>
      </c>
      <c r="F216" s="14" t="s">
        <v>725</v>
      </c>
      <c r="G216" s="14"/>
      <c r="H216" s="14"/>
      <c r="I216" s="14"/>
      <c r="J216" s="15">
        <f>VLOOKUP($D216,[1]!IDMPOS[#Data],2,0)</f>
        <v>68229177</v>
      </c>
      <c r="K216" s="16">
        <v>53089000</v>
      </c>
      <c r="L216" s="17">
        <f t="shared" si="29"/>
        <v>-15140177</v>
      </c>
      <c r="M216" s="18" t="s">
        <v>37</v>
      </c>
      <c r="N216" s="18">
        <v>15140100</v>
      </c>
      <c r="O216" s="19" t="s">
        <v>26</v>
      </c>
      <c r="P216" s="20" t="s">
        <v>39</v>
      </c>
      <c r="Q216" s="15">
        <f>VLOOKUP($D216,[1]!IDMPOS[#Data],3,0)</f>
        <v>57223900</v>
      </c>
      <c r="R216" s="16">
        <v>57224000</v>
      </c>
      <c r="S216" s="17">
        <f t="shared" si="30"/>
        <v>100</v>
      </c>
      <c r="T216" s="18"/>
      <c r="U216" s="18"/>
      <c r="V216" s="19" t="s">
        <v>26</v>
      </c>
      <c r="W216" s="20" t="s">
        <v>39</v>
      </c>
      <c r="X216" s="15">
        <f>VLOOKUP($D216,[1]!IDMPOS[#Data],4,0)</f>
        <v>84068586</v>
      </c>
      <c r="Y216" s="16">
        <v>84068500</v>
      </c>
      <c r="Z216" s="17">
        <f t="shared" si="31"/>
        <v>-86</v>
      </c>
      <c r="AA216" s="18"/>
      <c r="AB216" s="18"/>
      <c r="AC216" s="19" t="s">
        <v>26</v>
      </c>
      <c r="AD216" s="20" t="s">
        <v>39</v>
      </c>
      <c r="AE216" s="15">
        <f>VLOOKUP($D216,[1]!IDMPOS[#Data],5,0)</f>
        <v>63083650</v>
      </c>
      <c r="AF216" s="16">
        <v>63083700</v>
      </c>
      <c r="AG216" s="17">
        <f t="shared" si="32"/>
        <v>50</v>
      </c>
      <c r="AH216" s="18"/>
      <c r="AI216" s="18"/>
      <c r="AJ216" s="19" t="s">
        <v>26</v>
      </c>
      <c r="AK216" s="20" t="s">
        <v>39</v>
      </c>
      <c r="AL216" s="15">
        <f>VLOOKUP($D216,[1]!IDMPOS[#Data],6,0)</f>
        <v>104935790</v>
      </c>
      <c r="AM216" s="16">
        <v>104935800</v>
      </c>
      <c r="AN216" s="17">
        <f t="shared" si="33"/>
        <v>10</v>
      </c>
      <c r="AO216" s="18"/>
      <c r="AP216" s="18"/>
      <c r="AQ216" s="19" t="s">
        <v>26</v>
      </c>
      <c r="AR216" s="20" t="s">
        <v>39</v>
      </c>
      <c r="AS216" s="15">
        <f>VLOOKUP($D216,[1]!IDMPOS[#Data],7,0)</f>
        <v>64933525</v>
      </c>
      <c r="AT216" s="16">
        <v>64933500</v>
      </c>
      <c r="AU216" s="17">
        <f t="shared" si="34"/>
        <v>-25</v>
      </c>
      <c r="AV216" s="18"/>
      <c r="AW216" s="18"/>
      <c r="AX216" s="19" t="s">
        <v>26</v>
      </c>
      <c r="AY216" s="20" t="s">
        <v>39</v>
      </c>
      <c r="AZ216" s="15">
        <f>VLOOKUP($D216,[1]!IDMPOS[#Data],8,0)</f>
        <v>47688500</v>
      </c>
      <c r="BA216" s="16">
        <v>47688500</v>
      </c>
      <c r="BB216" s="16"/>
      <c r="BC216" s="16"/>
      <c r="BD216" s="17">
        <f t="shared" si="35"/>
        <v>0</v>
      </c>
      <c r="BE216" s="18"/>
      <c r="BF216" s="18"/>
      <c r="BG216" s="19" t="s">
        <v>26</v>
      </c>
      <c r="BH216" s="20" t="s">
        <v>39</v>
      </c>
    </row>
    <row r="217" spans="2:60" x14ac:dyDescent="0.3">
      <c r="B217" s="14">
        <v>321</v>
      </c>
      <c r="C217" s="14" t="s">
        <v>19</v>
      </c>
      <c r="D217" s="14" t="s">
        <v>766</v>
      </c>
      <c r="E217" s="14" t="s">
        <v>767</v>
      </c>
      <c r="F217" s="14" t="s">
        <v>725</v>
      </c>
      <c r="G217" s="14"/>
      <c r="H217" s="14"/>
      <c r="I217" s="14"/>
      <c r="J217" s="15">
        <f>VLOOKUP($D217,[1]!IDMPOS[#Data],2,0)</f>
        <v>22105050</v>
      </c>
      <c r="K217" s="16">
        <v>22105000</v>
      </c>
      <c r="L217" s="17">
        <f t="shared" si="29"/>
        <v>-50</v>
      </c>
      <c r="M217" s="18"/>
      <c r="N217" s="18"/>
      <c r="O217" s="19" t="s">
        <v>26</v>
      </c>
      <c r="P217" s="20" t="s">
        <v>39</v>
      </c>
      <c r="Q217" s="15">
        <f>VLOOKUP($D217,[1]!IDMPOS[#Data],3,0)</f>
        <v>27567596</v>
      </c>
      <c r="R217" s="16">
        <v>27457500</v>
      </c>
      <c r="S217" s="17">
        <f t="shared" si="30"/>
        <v>-110096</v>
      </c>
      <c r="T217" s="18" t="s">
        <v>24</v>
      </c>
      <c r="U217" s="18" t="s">
        <v>754</v>
      </c>
      <c r="V217" s="19" t="s">
        <v>26</v>
      </c>
      <c r="W217" s="20" t="s">
        <v>39</v>
      </c>
      <c r="X217" s="15">
        <f>VLOOKUP($D217,[1]!IDMPOS[#Data],4,0)</f>
        <v>28003400</v>
      </c>
      <c r="Y217" s="16">
        <v>28003500</v>
      </c>
      <c r="Z217" s="17">
        <f t="shared" si="31"/>
        <v>100</v>
      </c>
      <c r="AA217" s="18"/>
      <c r="AB217" s="18"/>
      <c r="AC217" s="19" t="s">
        <v>26</v>
      </c>
      <c r="AD217" s="20" t="s">
        <v>39</v>
      </c>
      <c r="AE217" s="15">
        <f>VLOOKUP($D217,[1]!IDMPOS[#Data],5,0)</f>
        <v>22461000</v>
      </c>
      <c r="AF217" s="16">
        <v>22473200</v>
      </c>
      <c r="AG217" s="17">
        <f t="shared" si="32"/>
        <v>12200</v>
      </c>
      <c r="AH217" s="18" t="s">
        <v>67</v>
      </c>
      <c r="AI217" s="18" t="s">
        <v>742</v>
      </c>
      <c r="AJ217" s="19" t="s">
        <v>26</v>
      </c>
      <c r="AK217" s="20" t="s">
        <v>39</v>
      </c>
      <c r="AL217" s="15">
        <f>VLOOKUP($D217,[1]!IDMPOS[#Data],6,0)</f>
        <v>31500214</v>
      </c>
      <c r="AM217" s="16">
        <v>31500200</v>
      </c>
      <c r="AN217" s="17">
        <f t="shared" si="33"/>
        <v>-14</v>
      </c>
      <c r="AO217" s="18"/>
      <c r="AP217" s="18"/>
      <c r="AQ217" s="19" t="s">
        <v>26</v>
      </c>
      <c r="AR217" s="20" t="s">
        <v>39</v>
      </c>
      <c r="AS217" s="15">
        <f>VLOOKUP($D217,[1]!IDMPOS[#Data],7,0)</f>
        <v>20682000</v>
      </c>
      <c r="AT217" s="16">
        <v>20682000</v>
      </c>
      <c r="AU217" s="17">
        <f t="shared" si="34"/>
        <v>0</v>
      </c>
      <c r="AV217" s="18"/>
      <c r="AW217" s="18"/>
      <c r="AX217" s="19" t="s">
        <v>26</v>
      </c>
      <c r="AY217" s="20" t="s">
        <v>39</v>
      </c>
      <c r="AZ217" s="15">
        <f>VLOOKUP($D217,[1]!IDMPOS[#Data],8,0)</f>
        <v>18240300</v>
      </c>
      <c r="BA217" s="16">
        <v>18240500</v>
      </c>
      <c r="BB217" s="16"/>
      <c r="BC217" s="16"/>
      <c r="BD217" s="17">
        <f t="shared" si="35"/>
        <v>200</v>
      </c>
      <c r="BE217" s="18"/>
      <c r="BF217" s="18"/>
      <c r="BG217" s="19" t="s">
        <v>26</v>
      </c>
      <c r="BH217" s="20" t="s">
        <v>39</v>
      </c>
    </row>
    <row r="218" spans="2:60" x14ac:dyDescent="0.3">
      <c r="B218" s="14">
        <v>336</v>
      </c>
      <c r="C218" s="14" t="s">
        <v>19</v>
      </c>
      <c r="D218" s="14" t="s">
        <v>768</v>
      </c>
      <c r="E218" s="14" t="s">
        <v>769</v>
      </c>
      <c r="F218" s="14" t="s">
        <v>725</v>
      </c>
      <c r="G218" s="14"/>
      <c r="H218" s="14"/>
      <c r="I218" s="14"/>
      <c r="J218" s="15">
        <f>VLOOKUP($D218,[1]!IDMPOS[#Data],2,0)</f>
        <v>39215700</v>
      </c>
      <c r="K218" s="16">
        <v>39215700</v>
      </c>
      <c r="L218" s="17">
        <f t="shared" si="29"/>
        <v>0</v>
      </c>
      <c r="M218" s="18"/>
      <c r="N218" s="18"/>
      <c r="O218" s="19" t="s">
        <v>26</v>
      </c>
      <c r="P218" s="20" t="s">
        <v>39</v>
      </c>
      <c r="Q218" s="15">
        <f>VLOOKUP($D218,[1]!IDMPOS[#Data],3,0)</f>
        <v>27402200</v>
      </c>
      <c r="R218" s="16">
        <v>27532800</v>
      </c>
      <c r="S218" s="17">
        <f t="shared" si="30"/>
        <v>130600</v>
      </c>
      <c r="T218" s="18" t="s">
        <v>67</v>
      </c>
      <c r="U218" s="18" t="s">
        <v>94</v>
      </c>
      <c r="V218" s="19" t="s">
        <v>26</v>
      </c>
      <c r="W218" s="20" t="s">
        <v>39</v>
      </c>
      <c r="X218" s="15">
        <f>VLOOKUP($D218,[1]!IDMPOS[#Data],4,0)</f>
        <v>34650181</v>
      </c>
      <c r="Y218" s="16">
        <v>34650100</v>
      </c>
      <c r="Z218" s="17">
        <f t="shared" si="31"/>
        <v>-81</v>
      </c>
      <c r="AA218" s="18"/>
      <c r="AB218" s="18"/>
      <c r="AC218" s="19" t="s">
        <v>26</v>
      </c>
      <c r="AD218" s="20" t="s">
        <v>39</v>
      </c>
      <c r="AE218" s="15">
        <f>VLOOKUP($D218,[1]!IDMPOS[#Data],5,0)</f>
        <v>18437200</v>
      </c>
      <c r="AF218" s="16">
        <v>18417200</v>
      </c>
      <c r="AG218" s="17">
        <f t="shared" si="32"/>
        <v>-20000</v>
      </c>
      <c r="AH218" s="18" t="s">
        <v>24</v>
      </c>
      <c r="AI218" s="18" t="s">
        <v>754</v>
      </c>
      <c r="AJ218" s="19" t="s">
        <v>26</v>
      </c>
      <c r="AK218" s="20" t="s">
        <v>39</v>
      </c>
      <c r="AL218" s="15">
        <f>VLOOKUP($D218,[1]!IDMPOS[#Data],6,0)</f>
        <v>28943000</v>
      </c>
      <c r="AM218" s="16">
        <v>28943000</v>
      </c>
      <c r="AN218" s="17">
        <f t="shared" si="33"/>
        <v>0</v>
      </c>
      <c r="AO218" s="18"/>
      <c r="AP218" s="18"/>
      <c r="AQ218" s="19" t="s">
        <v>26</v>
      </c>
      <c r="AR218" s="20" t="s">
        <v>39</v>
      </c>
      <c r="AS218" s="15">
        <f>VLOOKUP($D218,[1]!IDMPOS[#Data],7,0)</f>
        <v>20454100</v>
      </c>
      <c r="AT218" s="16">
        <v>20454100</v>
      </c>
      <c r="AU218" s="17">
        <f t="shared" si="34"/>
        <v>0</v>
      </c>
      <c r="AV218" s="18"/>
      <c r="AW218" s="18"/>
      <c r="AX218" s="19" t="s">
        <v>26</v>
      </c>
      <c r="AY218" s="20" t="s">
        <v>39</v>
      </c>
      <c r="AZ218" s="15">
        <f>VLOOKUP($D218,[1]!IDMPOS[#Data],8,0)</f>
        <v>20587200</v>
      </c>
      <c r="BA218" s="16">
        <v>20587200</v>
      </c>
      <c r="BB218" s="16"/>
      <c r="BC218" s="16"/>
      <c r="BD218" s="17">
        <f t="shared" si="35"/>
        <v>0</v>
      </c>
      <c r="BE218" s="18"/>
      <c r="BF218" s="18"/>
      <c r="BG218" s="19" t="s">
        <v>26</v>
      </c>
      <c r="BH218" s="20" t="s">
        <v>39</v>
      </c>
    </row>
    <row r="219" spans="2:60" x14ac:dyDescent="0.3">
      <c r="B219" s="14">
        <v>329</v>
      </c>
      <c r="C219" s="14" t="s">
        <v>19</v>
      </c>
      <c r="D219" s="14" t="s">
        <v>770</v>
      </c>
      <c r="E219" s="14" t="s">
        <v>771</v>
      </c>
      <c r="F219" s="14" t="s">
        <v>725</v>
      </c>
      <c r="G219" s="14"/>
      <c r="H219" s="14"/>
      <c r="I219" s="14"/>
      <c r="J219" s="15">
        <f>VLOOKUP($D219,[1]!IDMPOS[#Data],2,0)</f>
        <v>33414200</v>
      </c>
      <c r="K219" s="16">
        <v>26600500</v>
      </c>
      <c r="L219" s="17">
        <f t="shared" si="29"/>
        <v>-6813700</v>
      </c>
      <c r="M219" s="18" t="s">
        <v>37</v>
      </c>
      <c r="N219" s="18">
        <v>6713700</v>
      </c>
      <c r="O219" s="19" t="s">
        <v>26</v>
      </c>
      <c r="P219" s="20" t="s">
        <v>39</v>
      </c>
      <c r="Q219" s="15">
        <f>VLOOKUP($D219,[1]!IDMPOS[#Data],3,0)</f>
        <v>32697203</v>
      </c>
      <c r="R219" s="16">
        <v>32697200</v>
      </c>
      <c r="S219" s="17">
        <f t="shared" si="30"/>
        <v>-3</v>
      </c>
      <c r="T219" s="18"/>
      <c r="U219" s="18"/>
      <c r="V219" s="19" t="s">
        <v>26</v>
      </c>
      <c r="W219" s="20" t="s">
        <v>39</v>
      </c>
      <c r="X219" s="15">
        <f>VLOOKUP($D219,[1]!IDMPOS[#Data],4,0)</f>
        <v>37444600</v>
      </c>
      <c r="Y219" s="16">
        <v>37444500</v>
      </c>
      <c r="Z219" s="17">
        <f t="shared" si="31"/>
        <v>-100</v>
      </c>
      <c r="AA219" s="18"/>
      <c r="AB219" s="18"/>
      <c r="AC219" s="19" t="s">
        <v>26</v>
      </c>
      <c r="AD219" s="20" t="s">
        <v>39</v>
      </c>
      <c r="AE219" s="15">
        <f>VLOOKUP($D219,[1]!IDMPOS[#Data],5,0)</f>
        <v>47840575</v>
      </c>
      <c r="AF219" s="16">
        <v>47840500</v>
      </c>
      <c r="AG219" s="17">
        <f t="shared" si="32"/>
        <v>-75</v>
      </c>
      <c r="AH219" s="18"/>
      <c r="AI219" s="18"/>
      <c r="AJ219" s="19" t="s">
        <v>26</v>
      </c>
      <c r="AK219" s="20" t="s">
        <v>39</v>
      </c>
      <c r="AL219" s="15">
        <f>VLOOKUP($D219,[1]!IDMPOS[#Data],6,0)</f>
        <v>86868500</v>
      </c>
      <c r="AM219" s="16">
        <v>86868500</v>
      </c>
      <c r="AN219" s="17">
        <f t="shared" si="33"/>
        <v>0</v>
      </c>
      <c r="AO219" s="18"/>
      <c r="AP219" s="18"/>
      <c r="AQ219" s="19" t="s">
        <v>26</v>
      </c>
      <c r="AR219" s="20" t="s">
        <v>39</v>
      </c>
      <c r="AS219" s="15">
        <f>VLOOKUP($D219,[1]!IDMPOS[#Data],7,0)</f>
        <v>62496000</v>
      </c>
      <c r="AT219" s="16">
        <v>62496000</v>
      </c>
      <c r="AU219" s="17">
        <f t="shared" si="34"/>
        <v>0</v>
      </c>
      <c r="AV219" s="18"/>
      <c r="AW219" s="18"/>
      <c r="AX219" s="19" t="s">
        <v>26</v>
      </c>
      <c r="AY219" s="20" t="s">
        <v>39</v>
      </c>
      <c r="AZ219" s="15">
        <f>VLOOKUP($D219,[1]!IDMPOS[#Data],8,0)</f>
        <v>35567650</v>
      </c>
      <c r="BA219" s="16">
        <v>35567500</v>
      </c>
      <c r="BB219" s="16"/>
      <c r="BC219" s="16"/>
      <c r="BD219" s="17">
        <f t="shared" si="35"/>
        <v>-150</v>
      </c>
      <c r="BE219" s="18"/>
      <c r="BF219" s="18"/>
      <c r="BG219" s="19" t="s">
        <v>26</v>
      </c>
      <c r="BH219" s="20" t="s">
        <v>39</v>
      </c>
    </row>
    <row r="220" spans="2:60" x14ac:dyDescent="0.3">
      <c r="B220" s="14">
        <v>328</v>
      </c>
      <c r="C220" s="14" t="s">
        <v>19</v>
      </c>
      <c r="D220" s="14" t="s">
        <v>772</v>
      </c>
      <c r="E220" s="14" t="s">
        <v>773</v>
      </c>
      <c r="F220" s="14" t="s">
        <v>725</v>
      </c>
      <c r="G220" s="14"/>
      <c r="H220" s="14"/>
      <c r="I220" s="14"/>
      <c r="J220" s="15">
        <f>VLOOKUP($D220,[1]!IDMPOS[#Data],2,0)</f>
        <v>59467633</v>
      </c>
      <c r="K220" s="16">
        <v>58130600</v>
      </c>
      <c r="L220" s="17">
        <f t="shared" si="29"/>
        <v>-1337033</v>
      </c>
      <c r="M220" s="18" t="s">
        <v>37</v>
      </c>
      <c r="N220" s="18">
        <v>1337000</v>
      </c>
      <c r="O220" s="19" t="s">
        <v>26</v>
      </c>
      <c r="P220" s="20" t="s">
        <v>39</v>
      </c>
      <c r="Q220" s="15">
        <f>VLOOKUP($D220,[1]!IDMPOS[#Data],3,0)</f>
        <v>39549300</v>
      </c>
      <c r="R220" s="16">
        <v>39549300</v>
      </c>
      <c r="S220" s="17">
        <f t="shared" si="30"/>
        <v>0</v>
      </c>
      <c r="T220" s="18"/>
      <c r="U220" s="18"/>
      <c r="V220" s="19" t="s">
        <v>26</v>
      </c>
      <c r="W220" s="20" t="s">
        <v>39</v>
      </c>
      <c r="X220" s="15">
        <f>VLOOKUP($D220,[1]!IDMPOS[#Data],4,0)</f>
        <v>27281979</v>
      </c>
      <c r="Y220" s="16">
        <v>27282000</v>
      </c>
      <c r="Z220" s="17">
        <f t="shared" si="31"/>
        <v>21</v>
      </c>
      <c r="AA220" s="18"/>
      <c r="AB220" s="18"/>
      <c r="AC220" s="19" t="s">
        <v>26</v>
      </c>
      <c r="AD220" s="20" t="s">
        <v>39</v>
      </c>
      <c r="AE220" s="15">
        <f>VLOOKUP($D220,[1]!IDMPOS[#Data],5,0)</f>
        <v>29500200</v>
      </c>
      <c r="AF220" s="16">
        <v>29500200</v>
      </c>
      <c r="AG220" s="17">
        <f t="shared" si="32"/>
        <v>0</v>
      </c>
      <c r="AH220" s="18"/>
      <c r="AI220" s="18"/>
      <c r="AJ220" s="19" t="s">
        <v>26</v>
      </c>
      <c r="AK220" s="20" t="s">
        <v>39</v>
      </c>
      <c r="AL220" s="15">
        <f>VLOOKUP($D220,[1]!IDMPOS[#Data],6,0)</f>
        <v>52238200</v>
      </c>
      <c r="AM220" s="16">
        <v>52238200</v>
      </c>
      <c r="AN220" s="17">
        <f t="shared" si="33"/>
        <v>0</v>
      </c>
      <c r="AO220" s="18"/>
      <c r="AP220" s="18"/>
      <c r="AQ220" s="19" t="s">
        <v>26</v>
      </c>
      <c r="AR220" s="20" t="s">
        <v>39</v>
      </c>
      <c r="AS220" s="15">
        <f>VLOOKUP($D220,[1]!IDMPOS[#Data],7,0)</f>
        <v>34342400</v>
      </c>
      <c r="AT220" s="16">
        <v>34342400</v>
      </c>
      <c r="AU220" s="17">
        <f t="shared" si="34"/>
        <v>0</v>
      </c>
      <c r="AV220" s="18"/>
      <c r="AW220" s="18"/>
      <c r="AX220" s="19" t="s">
        <v>26</v>
      </c>
      <c r="AY220" s="20" t="s">
        <v>39</v>
      </c>
      <c r="AZ220" s="15">
        <f>VLOOKUP($D220,[1]!IDMPOS[#Data],8,0)</f>
        <v>34732500</v>
      </c>
      <c r="BA220" s="16">
        <v>34732500</v>
      </c>
      <c r="BB220" s="16"/>
      <c r="BC220" s="16"/>
      <c r="BD220" s="17">
        <f t="shared" si="35"/>
        <v>0</v>
      </c>
      <c r="BE220" s="18"/>
      <c r="BF220" s="18"/>
      <c r="BG220" s="19" t="s">
        <v>26</v>
      </c>
      <c r="BH220" s="20" t="s">
        <v>39</v>
      </c>
    </row>
    <row r="221" spans="2:60" x14ac:dyDescent="0.3">
      <c r="B221" s="14">
        <v>333</v>
      </c>
      <c r="C221" s="14" t="s">
        <v>19</v>
      </c>
      <c r="D221" s="14" t="s">
        <v>774</v>
      </c>
      <c r="E221" s="14" t="s">
        <v>775</v>
      </c>
      <c r="F221" s="14" t="s">
        <v>725</v>
      </c>
      <c r="G221" s="14"/>
      <c r="H221" s="14"/>
      <c r="I221" s="14"/>
      <c r="J221" s="15">
        <f>VLOOKUP($D221,[1]!IDMPOS[#Data],2,0)</f>
        <v>24200125</v>
      </c>
      <c r="K221" s="16">
        <v>17552000</v>
      </c>
      <c r="L221" s="17">
        <f t="shared" si="29"/>
        <v>-6648125</v>
      </c>
      <c r="M221" s="18" t="s">
        <v>37</v>
      </c>
      <c r="N221" s="18">
        <v>6648100</v>
      </c>
      <c r="O221" s="19" t="s">
        <v>26</v>
      </c>
      <c r="P221" s="20" t="s">
        <v>39</v>
      </c>
      <c r="Q221" s="15">
        <f>VLOOKUP($D221,[1]!IDMPOS[#Data],3,0)</f>
        <v>34709529</v>
      </c>
      <c r="R221" s="16">
        <v>34709500</v>
      </c>
      <c r="S221" s="17">
        <f t="shared" si="30"/>
        <v>-29</v>
      </c>
      <c r="T221" s="18"/>
      <c r="U221" s="18"/>
      <c r="V221" s="19" t="s">
        <v>26</v>
      </c>
      <c r="W221" s="20" t="s">
        <v>39</v>
      </c>
      <c r="X221" s="15">
        <f>VLOOKUP($D221,[1]!IDMPOS[#Data],4,0)</f>
        <v>24656054</v>
      </c>
      <c r="Y221" s="16">
        <v>24672000</v>
      </c>
      <c r="Z221" s="17">
        <f t="shared" si="31"/>
        <v>15946</v>
      </c>
      <c r="AA221" s="18" t="s">
        <v>67</v>
      </c>
      <c r="AB221" s="18" t="s">
        <v>94</v>
      </c>
      <c r="AC221" s="19" t="s">
        <v>26</v>
      </c>
      <c r="AD221" s="20" t="s">
        <v>39</v>
      </c>
      <c r="AE221" s="15">
        <f>VLOOKUP($D221,[1]!IDMPOS[#Data],5,0)</f>
        <v>24347451</v>
      </c>
      <c r="AF221" s="16">
        <v>24347500</v>
      </c>
      <c r="AG221" s="17">
        <f t="shared" si="32"/>
        <v>49</v>
      </c>
      <c r="AH221" s="18"/>
      <c r="AI221" s="18"/>
      <c r="AJ221" s="19" t="s">
        <v>26</v>
      </c>
      <c r="AK221" s="20" t="s">
        <v>39</v>
      </c>
      <c r="AL221" s="15">
        <f>VLOOKUP($D221,[1]!IDMPOS[#Data],6,0)</f>
        <v>50634284</v>
      </c>
      <c r="AM221" s="16">
        <v>50634300</v>
      </c>
      <c r="AN221" s="17">
        <f t="shared" si="33"/>
        <v>16</v>
      </c>
      <c r="AO221" s="18"/>
      <c r="AP221" s="18"/>
      <c r="AQ221" s="19" t="s">
        <v>26</v>
      </c>
      <c r="AR221" s="20" t="s">
        <v>39</v>
      </c>
      <c r="AS221" s="15">
        <f>VLOOKUP($D221,[1]!IDMPOS[#Data],7,0)</f>
        <v>15477000</v>
      </c>
      <c r="AT221" s="16">
        <v>15477000</v>
      </c>
      <c r="AU221" s="17">
        <f t="shared" si="34"/>
        <v>0</v>
      </c>
      <c r="AV221" s="18"/>
      <c r="AW221" s="18"/>
      <c r="AX221" s="19" t="s">
        <v>26</v>
      </c>
      <c r="AY221" s="20" t="s">
        <v>39</v>
      </c>
      <c r="AZ221" s="15">
        <f>VLOOKUP($D221,[1]!IDMPOS[#Data],8,0)</f>
        <v>15045400</v>
      </c>
      <c r="BA221" s="16">
        <v>15045500</v>
      </c>
      <c r="BB221" s="16"/>
      <c r="BC221" s="16"/>
      <c r="BD221" s="17">
        <f t="shared" si="35"/>
        <v>100</v>
      </c>
      <c r="BE221" s="18"/>
      <c r="BF221" s="18"/>
      <c r="BG221" s="19" t="s">
        <v>26</v>
      </c>
      <c r="BH221" s="20" t="s">
        <v>39</v>
      </c>
    </row>
    <row r="222" spans="2:60" x14ac:dyDescent="0.3">
      <c r="B222" s="14">
        <v>338</v>
      </c>
      <c r="C222" s="14" t="s">
        <v>19</v>
      </c>
      <c r="D222" s="14" t="s">
        <v>776</v>
      </c>
      <c r="E222" s="14" t="s">
        <v>777</v>
      </c>
      <c r="F222" s="14" t="s">
        <v>725</v>
      </c>
      <c r="G222" s="14"/>
      <c r="H222" s="14"/>
      <c r="I222" s="14"/>
      <c r="J222" s="15">
        <f>VLOOKUP($D222,[1]!IDMPOS[#Data],2,0)</f>
        <v>42846200</v>
      </c>
      <c r="K222" s="16">
        <v>36153700</v>
      </c>
      <c r="L222" s="17">
        <f t="shared" si="29"/>
        <v>-6692500</v>
      </c>
      <c r="M222" s="18" t="s">
        <v>37</v>
      </c>
      <c r="N222" s="18">
        <v>6692500</v>
      </c>
      <c r="O222" s="19" t="s">
        <v>26</v>
      </c>
      <c r="P222" s="20" t="s">
        <v>39</v>
      </c>
      <c r="Q222" s="15">
        <f>VLOOKUP($D222,[1]!IDMPOS[#Data],3,0)</f>
        <v>30705500</v>
      </c>
      <c r="R222" s="16">
        <v>30705500</v>
      </c>
      <c r="S222" s="17">
        <f t="shared" si="30"/>
        <v>0</v>
      </c>
      <c r="T222" s="18"/>
      <c r="U222" s="18"/>
      <c r="V222" s="19" t="s">
        <v>26</v>
      </c>
      <c r="W222" s="20" t="s">
        <v>39</v>
      </c>
      <c r="X222" s="15">
        <f>VLOOKUP($D222,[1]!IDMPOS[#Data],4,0)</f>
        <v>31375200</v>
      </c>
      <c r="Y222" s="16">
        <v>31375200</v>
      </c>
      <c r="Z222" s="17">
        <f t="shared" si="31"/>
        <v>0</v>
      </c>
      <c r="AA222" s="18"/>
      <c r="AB222" s="18"/>
      <c r="AC222" s="19" t="s">
        <v>26</v>
      </c>
      <c r="AD222" s="20" t="s">
        <v>39</v>
      </c>
      <c r="AE222" s="15">
        <f>VLOOKUP($D222,[1]!IDMPOS[#Data],5,0)</f>
        <v>37646000</v>
      </c>
      <c r="AF222" s="16">
        <v>38429500</v>
      </c>
      <c r="AG222" s="17">
        <f t="shared" si="32"/>
        <v>783500</v>
      </c>
      <c r="AH222" s="18" t="s">
        <v>67</v>
      </c>
      <c r="AI222" s="18">
        <v>0</v>
      </c>
      <c r="AJ222" s="19" t="s">
        <v>26</v>
      </c>
      <c r="AK222" s="20" t="s">
        <v>39</v>
      </c>
      <c r="AL222" s="15">
        <f>VLOOKUP($D222,[1]!IDMPOS[#Data],6,0)</f>
        <v>55632950</v>
      </c>
      <c r="AM222" s="16">
        <v>55633000</v>
      </c>
      <c r="AN222" s="17">
        <f t="shared" si="33"/>
        <v>50</v>
      </c>
      <c r="AO222" s="18"/>
      <c r="AP222" s="18"/>
      <c r="AQ222" s="19" t="s">
        <v>26</v>
      </c>
      <c r="AR222" s="20" t="s">
        <v>39</v>
      </c>
      <c r="AS222" s="15">
        <f>VLOOKUP($D222,[1]!IDMPOS[#Data],7,0)</f>
        <v>38317600</v>
      </c>
      <c r="AT222" s="16">
        <v>38317600</v>
      </c>
      <c r="AU222" s="17">
        <f t="shared" si="34"/>
        <v>0</v>
      </c>
      <c r="AV222" s="18"/>
      <c r="AW222" s="18"/>
      <c r="AX222" s="19" t="s">
        <v>26</v>
      </c>
      <c r="AY222" s="20" t="s">
        <v>39</v>
      </c>
      <c r="AZ222" s="15">
        <f>VLOOKUP($D222,[1]!IDMPOS[#Data],8,0)</f>
        <v>30144000</v>
      </c>
      <c r="BA222" s="16">
        <v>30144000</v>
      </c>
      <c r="BB222" s="16"/>
      <c r="BC222" s="16"/>
      <c r="BD222" s="17">
        <f t="shared" si="35"/>
        <v>0</v>
      </c>
      <c r="BE222" s="18"/>
      <c r="BF222" s="18"/>
      <c r="BG222" s="19" t="s">
        <v>26</v>
      </c>
      <c r="BH222" s="20" t="s">
        <v>39</v>
      </c>
    </row>
    <row r="223" spans="2:60" x14ac:dyDescent="0.3">
      <c r="B223" s="14">
        <v>339</v>
      </c>
      <c r="C223" s="14" t="s">
        <v>19</v>
      </c>
      <c r="D223" s="14" t="s">
        <v>778</v>
      </c>
      <c r="E223" s="14" t="s">
        <v>779</v>
      </c>
      <c r="F223" s="14" t="s">
        <v>725</v>
      </c>
      <c r="G223" s="14"/>
      <c r="H223" s="14"/>
      <c r="I223" s="14"/>
      <c r="J223" s="15">
        <f>VLOOKUP($D223,[1]!IDMPOS[#Data],2,0)</f>
        <v>8984625</v>
      </c>
      <c r="K223" s="16">
        <v>8130200</v>
      </c>
      <c r="L223" s="17">
        <f t="shared" si="29"/>
        <v>-854425</v>
      </c>
      <c r="M223" s="18" t="s">
        <v>37</v>
      </c>
      <c r="N223" s="18">
        <v>854500</v>
      </c>
      <c r="O223" s="19" t="s">
        <v>26</v>
      </c>
      <c r="P223" s="20" t="s">
        <v>39</v>
      </c>
      <c r="Q223" s="15">
        <f>VLOOKUP($D223,[1]!IDMPOS[#Data],3,0)</f>
        <v>13768700</v>
      </c>
      <c r="R223" s="16">
        <v>13768700</v>
      </c>
      <c r="S223" s="17">
        <f t="shared" si="30"/>
        <v>0</v>
      </c>
      <c r="T223" s="18"/>
      <c r="U223" s="18"/>
      <c r="V223" s="19" t="s">
        <v>26</v>
      </c>
      <c r="W223" s="20" t="s">
        <v>39</v>
      </c>
      <c r="X223" s="15">
        <f>VLOOKUP($D223,[1]!IDMPOS[#Data],4,0)</f>
        <v>11717200</v>
      </c>
      <c r="Y223" s="16">
        <v>11717500</v>
      </c>
      <c r="Z223" s="17">
        <f t="shared" si="31"/>
        <v>300</v>
      </c>
      <c r="AA223" s="18"/>
      <c r="AB223" s="18"/>
      <c r="AC223" s="19" t="s">
        <v>26</v>
      </c>
      <c r="AD223" s="20" t="s">
        <v>39</v>
      </c>
      <c r="AE223" s="15">
        <f>VLOOKUP($D223,[1]!IDMPOS[#Data],5,0)</f>
        <v>18922525</v>
      </c>
      <c r="AF223" s="16">
        <v>18922500</v>
      </c>
      <c r="AG223" s="17">
        <f t="shared" si="32"/>
        <v>-25</v>
      </c>
      <c r="AH223" s="18"/>
      <c r="AI223" s="18"/>
      <c r="AJ223" s="19" t="s">
        <v>26</v>
      </c>
      <c r="AK223" s="20" t="s">
        <v>39</v>
      </c>
      <c r="AL223" s="15">
        <f>VLOOKUP($D223,[1]!IDMPOS[#Data],6,0)</f>
        <v>20884600</v>
      </c>
      <c r="AM223" s="16">
        <v>20960000</v>
      </c>
      <c r="AN223" s="17">
        <f t="shared" si="33"/>
        <v>75400</v>
      </c>
      <c r="AO223" s="18" t="s">
        <v>67</v>
      </c>
      <c r="AP223" s="18" t="s">
        <v>57</v>
      </c>
      <c r="AQ223" s="19" t="s">
        <v>26</v>
      </c>
      <c r="AR223" s="20" t="s">
        <v>39</v>
      </c>
      <c r="AS223" s="15">
        <f>VLOOKUP($D223,[1]!IDMPOS[#Data],7,0)</f>
        <v>12380000</v>
      </c>
      <c r="AT223" s="16">
        <v>12380000</v>
      </c>
      <c r="AU223" s="17">
        <f t="shared" si="34"/>
        <v>0</v>
      </c>
      <c r="AV223" s="18"/>
      <c r="AW223" s="18"/>
      <c r="AX223" s="19" t="s">
        <v>26</v>
      </c>
      <c r="AY223" s="20" t="s">
        <v>39</v>
      </c>
      <c r="AZ223" s="15">
        <f>VLOOKUP($D223,[1]!IDMPOS[#Data],8,0)</f>
        <v>9750500</v>
      </c>
      <c r="BA223" s="16">
        <v>9700500</v>
      </c>
      <c r="BB223" s="16"/>
      <c r="BC223" s="16"/>
      <c r="BD223" s="17">
        <f t="shared" si="35"/>
        <v>-50000</v>
      </c>
      <c r="BE223" s="18" t="s">
        <v>24</v>
      </c>
      <c r="BF223" s="18" t="s">
        <v>737</v>
      </c>
      <c r="BG223" s="19" t="s">
        <v>26</v>
      </c>
      <c r="BH223" s="20" t="s">
        <v>39</v>
      </c>
    </row>
    <row r="224" spans="2:60" x14ac:dyDescent="0.3">
      <c r="B224" s="14">
        <v>327</v>
      </c>
      <c r="C224" s="14" t="s">
        <v>19</v>
      </c>
      <c r="D224" s="14" t="s">
        <v>780</v>
      </c>
      <c r="E224" s="14" t="s">
        <v>781</v>
      </c>
      <c r="F224" s="14" t="s">
        <v>725</v>
      </c>
      <c r="G224" s="14"/>
      <c r="H224" s="14"/>
      <c r="I224" s="14"/>
      <c r="J224" s="15">
        <f>VLOOKUP($D224,[1]!IDMPOS[#Data],2,0)</f>
        <v>22384500</v>
      </c>
      <c r="K224" s="16">
        <v>22384500</v>
      </c>
      <c r="L224" s="17">
        <f t="shared" si="29"/>
        <v>0</v>
      </c>
      <c r="M224" s="18"/>
      <c r="N224" s="18"/>
      <c r="O224" s="19" t="s">
        <v>26</v>
      </c>
      <c r="P224" s="20" t="s">
        <v>39</v>
      </c>
      <c r="Q224" s="15">
        <f>VLOOKUP($D224,[1]!IDMPOS[#Data],3,0)</f>
        <v>27137950</v>
      </c>
      <c r="R224" s="16">
        <v>27138000</v>
      </c>
      <c r="S224" s="17">
        <f t="shared" si="30"/>
        <v>50</v>
      </c>
      <c r="T224" s="18"/>
      <c r="U224" s="18"/>
      <c r="V224" s="19" t="s">
        <v>26</v>
      </c>
      <c r="W224" s="20" t="s">
        <v>39</v>
      </c>
      <c r="X224" s="15">
        <f>VLOOKUP($D224,[1]!IDMPOS[#Data],4,0)</f>
        <v>20586500</v>
      </c>
      <c r="Y224" s="16">
        <v>20586500</v>
      </c>
      <c r="Z224" s="17">
        <f t="shared" si="31"/>
        <v>0</v>
      </c>
      <c r="AA224" s="18"/>
      <c r="AB224" s="18"/>
      <c r="AC224" s="19" t="s">
        <v>26</v>
      </c>
      <c r="AD224" s="20" t="s">
        <v>39</v>
      </c>
      <c r="AE224" s="15">
        <f>VLOOKUP($D224,[1]!IDMPOS[#Data],5,0)</f>
        <v>22943675</v>
      </c>
      <c r="AF224" s="16">
        <v>22943500</v>
      </c>
      <c r="AG224" s="17">
        <f t="shared" si="32"/>
        <v>-175</v>
      </c>
      <c r="AH224" s="18"/>
      <c r="AI224" s="18"/>
      <c r="AJ224" s="19" t="s">
        <v>26</v>
      </c>
      <c r="AK224" s="20" t="s">
        <v>39</v>
      </c>
      <c r="AL224" s="15">
        <f>VLOOKUP($D224,[1]!IDMPOS[#Data],6,0)</f>
        <v>39583900</v>
      </c>
      <c r="AM224" s="16">
        <v>39584000</v>
      </c>
      <c r="AN224" s="17">
        <f t="shared" si="33"/>
        <v>100</v>
      </c>
      <c r="AO224" s="18"/>
      <c r="AP224" s="18"/>
      <c r="AQ224" s="19" t="s">
        <v>26</v>
      </c>
      <c r="AR224" s="20" t="s">
        <v>39</v>
      </c>
      <c r="AS224" s="15">
        <f>VLOOKUP($D224,[1]!IDMPOS[#Data],7,0)</f>
        <v>18854778</v>
      </c>
      <c r="AT224" s="16">
        <v>18855000</v>
      </c>
      <c r="AU224" s="17">
        <f t="shared" si="34"/>
        <v>222</v>
      </c>
      <c r="AV224" s="18"/>
      <c r="AW224" s="18"/>
      <c r="AX224" s="19" t="s">
        <v>26</v>
      </c>
      <c r="AY224" s="20" t="s">
        <v>39</v>
      </c>
      <c r="AZ224" s="15">
        <f>VLOOKUP($D224,[1]!IDMPOS[#Data],8,0)</f>
        <v>19363500</v>
      </c>
      <c r="BA224" s="16">
        <v>19363500</v>
      </c>
      <c r="BB224" s="16"/>
      <c r="BC224" s="16"/>
      <c r="BD224" s="17">
        <f t="shared" si="35"/>
        <v>0</v>
      </c>
      <c r="BE224" s="18"/>
      <c r="BF224" s="18"/>
      <c r="BG224" s="19" t="s">
        <v>26</v>
      </c>
      <c r="BH224" s="20" t="s">
        <v>39</v>
      </c>
    </row>
    <row r="225" spans="1:61" x14ac:dyDescent="0.3">
      <c r="B225" s="14">
        <v>322</v>
      </c>
      <c r="C225" s="14" t="s">
        <v>19</v>
      </c>
      <c r="D225" s="14" t="s">
        <v>782</v>
      </c>
      <c r="E225" s="14" t="s">
        <v>783</v>
      </c>
      <c r="F225" s="14" t="s">
        <v>725</v>
      </c>
      <c r="G225" s="14"/>
      <c r="H225" s="14"/>
      <c r="I225" s="14"/>
      <c r="J225" s="15">
        <f>VLOOKUP($D225,[1]!IDMPOS[#Data],2,0)</f>
        <v>27760850</v>
      </c>
      <c r="K225" s="16">
        <v>18839000</v>
      </c>
      <c r="L225" s="17">
        <f t="shared" si="29"/>
        <v>-8921850</v>
      </c>
      <c r="M225" s="18" t="s">
        <v>37</v>
      </c>
      <c r="N225" s="18">
        <v>8922100</v>
      </c>
      <c r="O225" s="19" t="s">
        <v>26</v>
      </c>
      <c r="P225" s="20" t="s">
        <v>39</v>
      </c>
      <c r="Q225" s="15">
        <f>VLOOKUP($D225,[1]!IDMPOS[#Data],3,0)</f>
        <v>29541900</v>
      </c>
      <c r="R225" s="16">
        <v>29542000</v>
      </c>
      <c r="S225" s="17">
        <f t="shared" si="30"/>
        <v>100</v>
      </c>
      <c r="T225" s="18"/>
      <c r="U225" s="18"/>
      <c r="V225" s="19" t="s">
        <v>26</v>
      </c>
      <c r="W225" s="20" t="s">
        <v>39</v>
      </c>
      <c r="X225" s="15">
        <f>VLOOKUP($D225,[1]!IDMPOS[#Data],4,0)</f>
        <v>31757200</v>
      </c>
      <c r="Y225" s="16">
        <v>31757000</v>
      </c>
      <c r="Z225" s="17">
        <f t="shared" si="31"/>
        <v>-200</v>
      </c>
      <c r="AA225" s="18"/>
      <c r="AB225" s="18"/>
      <c r="AC225" s="19" t="s">
        <v>26</v>
      </c>
      <c r="AD225" s="20" t="s">
        <v>39</v>
      </c>
      <c r="AE225" s="15">
        <f>VLOOKUP($D225,[1]!IDMPOS[#Data],5,0)</f>
        <v>40713925</v>
      </c>
      <c r="AF225" s="16">
        <v>40714000</v>
      </c>
      <c r="AG225" s="17">
        <f t="shared" si="32"/>
        <v>75</v>
      </c>
      <c r="AH225" s="18"/>
      <c r="AI225" s="18"/>
      <c r="AJ225" s="19" t="s">
        <v>26</v>
      </c>
      <c r="AK225" s="20" t="s">
        <v>39</v>
      </c>
      <c r="AL225" s="15">
        <f>VLOOKUP($D225,[1]!IDMPOS[#Data],6,0)</f>
        <v>67487389</v>
      </c>
      <c r="AM225" s="16">
        <v>67487300</v>
      </c>
      <c r="AN225" s="17">
        <f t="shared" si="33"/>
        <v>-89</v>
      </c>
      <c r="AO225" s="18"/>
      <c r="AP225" s="18"/>
      <c r="AQ225" s="19" t="s">
        <v>26</v>
      </c>
      <c r="AR225" s="20" t="s">
        <v>39</v>
      </c>
      <c r="AS225" s="15">
        <f>VLOOKUP($D225,[1]!IDMPOS[#Data],7,0)</f>
        <v>51004650</v>
      </c>
      <c r="AT225" s="16">
        <v>51005000</v>
      </c>
      <c r="AU225" s="17">
        <f t="shared" si="34"/>
        <v>350</v>
      </c>
      <c r="AV225" s="18"/>
      <c r="AW225" s="18"/>
      <c r="AX225" s="19" t="s">
        <v>26</v>
      </c>
      <c r="AY225" s="20" t="s">
        <v>39</v>
      </c>
      <c r="AZ225" s="15">
        <f>VLOOKUP($D225,[1]!IDMPOS[#Data],8,0)</f>
        <v>24739850</v>
      </c>
      <c r="BA225" s="16">
        <v>24839500</v>
      </c>
      <c r="BB225" s="16"/>
      <c r="BC225" s="16"/>
      <c r="BD225" s="17">
        <f t="shared" si="35"/>
        <v>99650</v>
      </c>
      <c r="BE225" s="18"/>
      <c r="BF225" s="18"/>
      <c r="BG225" s="19" t="s">
        <v>26</v>
      </c>
      <c r="BH225" s="20" t="s">
        <v>39</v>
      </c>
    </row>
    <row r="226" spans="1:61" x14ac:dyDescent="0.3">
      <c r="A226" s="22"/>
      <c r="B226" s="14"/>
      <c r="C226" s="14"/>
      <c r="D226" s="14"/>
      <c r="E226" s="14"/>
      <c r="F226" s="14"/>
      <c r="G226" s="14"/>
      <c r="H226" s="14"/>
      <c r="I226" s="14"/>
      <c r="J226" s="15"/>
      <c r="K226" s="16"/>
      <c r="L226" s="17"/>
      <c r="M226" s="18"/>
      <c r="N226" s="18"/>
      <c r="O226" s="19"/>
      <c r="P226" s="20"/>
      <c r="Q226" s="15"/>
      <c r="R226" s="16"/>
      <c r="S226" s="17"/>
      <c r="T226" s="18"/>
      <c r="U226" s="18"/>
      <c r="V226" s="19"/>
      <c r="W226" s="20"/>
      <c r="X226" s="15"/>
      <c r="Y226" s="16"/>
      <c r="Z226" s="17"/>
      <c r="AA226" s="18"/>
      <c r="AB226" s="18"/>
      <c r="AC226" s="19"/>
      <c r="AD226" s="20"/>
      <c r="AE226" s="15"/>
      <c r="AF226" s="16"/>
      <c r="AG226" s="17"/>
      <c r="AH226" s="18"/>
      <c r="AI226" s="18"/>
      <c r="AJ226" s="19"/>
      <c r="AK226" s="20"/>
      <c r="AL226" s="15"/>
      <c r="AM226" s="16"/>
      <c r="AN226" s="17"/>
      <c r="AO226" s="18"/>
      <c r="AP226" s="18"/>
      <c r="AQ226" s="19"/>
      <c r="AR226" s="20"/>
      <c r="AS226" s="15"/>
      <c r="AT226" s="16"/>
      <c r="AU226" s="17"/>
      <c r="AV226" s="18"/>
      <c r="AW226" s="18"/>
      <c r="AX226" s="19"/>
      <c r="AY226" s="20"/>
      <c r="AZ226" s="15"/>
      <c r="BA226" s="16"/>
      <c r="BB226" s="16"/>
      <c r="BC226" s="16"/>
      <c r="BD226" s="17"/>
      <c r="BE226" s="18"/>
      <c r="BF226" s="18"/>
      <c r="BG226" s="19"/>
      <c r="BH226" s="20"/>
    </row>
    <row r="227" spans="1:61" x14ac:dyDescent="0.3">
      <c r="B227" s="14">
        <v>196</v>
      </c>
      <c r="C227" s="14" t="s">
        <v>19</v>
      </c>
      <c r="D227" s="14" t="s">
        <v>784</v>
      </c>
      <c r="E227" s="14" t="s">
        <v>785</v>
      </c>
      <c r="F227" s="14" t="s">
        <v>786</v>
      </c>
      <c r="G227" s="14"/>
      <c r="H227" s="14"/>
      <c r="I227" s="14" t="s">
        <v>787</v>
      </c>
      <c r="J227" s="15">
        <f>VLOOKUP($D227,[1]!IDMPOS[#Data],2,0)</f>
        <v>31930875</v>
      </c>
      <c r="K227" s="16">
        <v>20998500</v>
      </c>
      <c r="L227" s="17">
        <f>K227-J227</f>
        <v>-10932375</v>
      </c>
      <c r="M227" s="18" t="s">
        <v>37</v>
      </c>
      <c r="N227" s="18">
        <v>10932381</v>
      </c>
      <c r="O227" s="19" t="s">
        <v>26</v>
      </c>
      <c r="P227" s="20" t="s">
        <v>39</v>
      </c>
      <c r="Q227" s="15">
        <f>VLOOKUP($D227,[1]!IDMPOS[#Data],3,0)</f>
        <v>35346000</v>
      </c>
      <c r="R227" s="16">
        <v>35201700</v>
      </c>
      <c r="S227" s="17">
        <f>R227-Q227</f>
        <v>-144300</v>
      </c>
      <c r="T227" s="18" t="s">
        <v>24</v>
      </c>
      <c r="U227" s="18" t="s">
        <v>25</v>
      </c>
      <c r="V227" s="19" t="s">
        <v>26</v>
      </c>
      <c r="W227" s="20" t="s">
        <v>27</v>
      </c>
      <c r="X227" s="15">
        <f>VLOOKUP($D227,[1]!IDMPOS[#Data],4,0)</f>
        <v>38822700</v>
      </c>
      <c r="Y227" s="16">
        <v>38822700</v>
      </c>
      <c r="Z227" s="17">
        <f>Y227-X227</f>
        <v>0</v>
      </c>
      <c r="AA227" s="18"/>
      <c r="AB227" s="18" t="s">
        <v>25</v>
      </c>
      <c r="AC227" s="19" t="s">
        <v>26</v>
      </c>
      <c r="AD227" s="20" t="s">
        <v>27</v>
      </c>
      <c r="AE227" s="15">
        <f>VLOOKUP($D227,[1]!IDMPOS[#Data],5,0)</f>
        <v>23370173</v>
      </c>
      <c r="AF227" s="16">
        <v>23370200</v>
      </c>
      <c r="AG227" s="17">
        <f>AF227-AE227</f>
        <v>27</v>
      </c>
      <c r="AH227" s="18"/>
      <c r="AI227" s="18"/>
      <c r="AJ227" s="19" t="s">
        <v>26</v>
      </c>
      <c r="AK227" s="20" t="s">
        <v>39</v>
      </c>
      <c r="AL227" s="15">
        <f>VLOOKUP($D227,[1]!IDMPOS[#Data],6,0)</f>
        <v>25955500</v>
      </c>
      <c r="AM227" s="16">
        <v>25955500</v>
      </c>
      <c r="AN227" s="17">
        <f>AM227-AL227</f>
        <v>0</v>
      </c>
      <c r="AO227" s="18"/>
      <c r="AP227" s="18"/>
      <c r="AQ227" s="19" t="s">
        <v>26</v>
      </c>
      <c r="AR227" s="20" t="s">
        <v>39</v>
      </c>
      <c r="AS227" s="15">
        <f>VLOOKUP($D227,[1]!IDMPOS[#Data],7,0)</f>
        <v>18378200</v>
      </c>
      <c r="AT227" s="16">
        <v>18378200</v>
      </c>
      <c r="AU227" s="17">
        <f>AT227-AS227</f>
        <v>0</v>
      </c>
      <c r="AV227" s="18"/>
      <c r="AW227" s="18"/>
      <c r="AX227" s="19" t="s">
        <v>26</v>
      </c>
      <c r="AY227" s="20" t="s">
        <v>39</v>
      </c>
      <c r="AZ227" s="15">
        <f>VLOOKUP($D227,[1]!IDMPOS[#Data],8,0)</f>
        <v>16747800</v>
      </c>
      <c r="BA227" s="16">
        <v>16661300</v>
      </c>
      <c r="BB227" s="16"/>
      <c r="BC227" s="16"/>
      <c r="BD227" s="17">
        <f>BA227-AZ227</f>
        <v>-86500</v>
      </c>
      <c r="BE227" s="18" t="s">
        <v>54</v>
      </c>
      <c r="BF227" s="18" t="s">
        <v>121</v>
      </c>
      <c r="BG227" s="19" t="s">
        <v>26</v>
      </c>
      <c r="BH227" s="20" t="s">
        <v>39</v>
      </c>
      <c r="BI227" s="1">
        <v>86500</v>
      </c>
    </row>
    <row r="228" spans="1:61" x14ac:dyDescent="0.3">
      <c r="B228" s="14">
        <v>193</v>
      </c>
      <c r="C228" s="14" t="s">
        <v>19</v>
      </c>
      <c r="D228" s="14" t="s">
        <v>788</v>
      </c>
      <c r="E228" s="14" t="s">
        <v>789</v>
      </c>
      <c r="F228" s="14" t="s">
        <v>786</v>
      </c>
      <c r="G228" s="14"/>
      <c r="H228" s="14"/>
      <c r="I228" s="14" t="s">
        <v>790</v>
      </c>
      <c r="J228" s="15">
        <f>VLOOKUP($D228,[1]!IDMPOS[#Data],2,0)</f>
        <v>10967300</v>
      </c>
      <c r="K228" s="16">
        <v>5651800</v>
      </c>
      <c r="L228" s="17">
        <f>K228-J228</f>
        <v>-5315500</v>
      </c>
      <c r="M228" s="18" t="s">
        <v>37</v>
      </c>
      <c r="N228" s="18">
        <v>5315500</v>
      </c>
      <c r="O228" s="19" t="s">
        <v>26</v>
      </c>
      <c r="P228" s="20" t="s">
        <v>39</v>
      </c>
      <c r="Q228" s="15">
        <f>VLOOKUP($D228,[1]!IDMPOS[#Data],3,0)</f>
        <v>18229200</v>
      </c>
      <c r="R228" s="16">
        <v>18229200</v>
      </c>
      <c r="S228" s="17">
        <f>R228-Q228</f>
        <v>0</v>
      </c>
      <c r="T228" s="18"/>
      <c r="U228" s="18" t="s">
        <v>25</v>
      </c>
      <c r="V228" s="19" t="s">
        <v>26</v>
      </c>
      <c r="W228" s="20" t="s">
        <v>27</v>
      </c>
      <c r="X228" s="15">
        <f>VLOOKUP($D228,[1]!IDMPOS[#Data],4,0)</f>
        <v>15888700</v>
      </c>
      <c r="Y228" s="16">
        <v>15888700</v>
      </c>
      <c r="Z228" s="17">
        <f>Y228-X228</f>
        <v>0</v>
      </c>
      <c r="AA228" s="18"/>
      <c r="AB228" s="18" t="s">
        <v>25</v>
      </c>
      <c r="AC228" s="19" t="s">
        <v>26</v>
      </c>
      <c r="AD228" s="20" t="s">
        <v>27</v>
      </c>
      <c r="AE228" s="15">
        <f>VLOOKUP($D228,[1]!IDMPOS[#Data],5,0)</f>
        <v>9697500</v>
      </c>
      <c r="AF228" s="16">
        <v>9697500</v>
      </c>
      <c r="AG228" s="17">
        <f>AF228-AE228</f>
        <v>0</v>
      </c>
      <c r="AH228" s="18"/>
      <c r="AI228" s="18"/>
      <c r="AJ228" s="19" t="s">
        <v>26</v>
      </c>
      <c r="AK228" s="20" t="s">
        <v>39</v>
      </c>
      <c r="AL228" s="15">
        <f>VLOOKUP($D228,[1]!IDMPOS[#Data],6,0)</f>
        <v>11551745</v>
      </c>
      <c r="AM228" s="16">
        <v>11552000</v>
      </c>
      <c r="AN228" s="17">
        <f>AM228-AL228</f>
        <v>255</v>
      </c>
      <c r="AO228" s="18"/>
      <c r="AP228" s="18"/>
      <c r="AQ228" s="19" t="s">
        <v>26</v>
      </c>
      <c r="AR228" s="20" t="s">
        <v>39</v>
      </c>
      <c r="AS228" s="15">
        <f>VLOOKUP($D228,[1]!IDMPOS[#Data],7,0)</f>
        <v>8957761</v>
      </c>
      <c r="AT228" s="16">
        <v>8957000</v>
      </c>
      <c r="AU228" s="17">
        <f>AT228-AS228</f>
        <v>-761</v>
      </c>
      <c r="AV228" s="18"/>
      <c r="AW228" s="18"/>
      <c r="AX228" s="19" t="s">
        <v>26</v>
      </c>
      <c r="AY228" s="20" t="s">
        <v>39</v>
      </c>
      <c r="AZ228" s="15">
        <f>VLOOKUP($D228,[1]!IDMPOS[#Data],8,0)</f>
        <v>10364550</v>
      </c>
      <c r="BA228" s="16">
        <v>10284500</v>
      </c>
      <c r="BB228" s="16"/>
      <c r="BC228" s="16"/>
      <c r="BD228" s="17">
        <f>BA228-AZ228</f>
        <v>-80050</v>
      </c>
      <c r="BE228" s="18" t="s">
        <v>54</v>
      </c>
      <c r="BF228" s="18" t="s">
        <v>141</v>
      </c>
      <c r="BG228" s="19" t="s">
        <v>26</v>
      </c>
      <c r="BH228" s="20" t="s">
        <v>39</v>
      </c>
      <c r="BI228" s="1">
        <v>80000</v>
      </c>
    </row>
    <row r="229" spans="1:61" x14ac:dyDescent="0.3">
      <c r="B229" s="14">
        <v>188</v>
      </c>
      <c r="C229" s="14" t="s">
        <v>19</v>
      </c>
      <c r="D229" s="14" t="s">
        <v>791</v>
      </c>
      <c r="E229" s="14" t="s">
        <v>792</v>
      </c>
      <c r="F229" s="14" t="s">
        <v>786</v>
      </c>
      <c r="G229" s="14"/>
      <c r="H229" s="14"/>
      <c r="I229" s="14" t="s">
        <v>793</v>
      </c>
      <c r="J229" s="15">
        <f>VLOOKUP($D229,[1]!IDMPOS[#Data],2,0)</f>
        <v>25108700</v>
      </c>
      <c r="K229" s="16">
        <v>23773700</v>
      </c>
      <c r="L229" s="17">
        <f>K229-J229</f>
        <v>-1335000</v>
      </c>
      <c r="M229" s="18" t="s">
        <v>37</v>
      </c>
      <c r="N229" s="18">
        <v>1335000</v>
      </c>
      <c r="O229" s="19" t="s">
        <v>26</v>
      </c>
      <c r="P229" s="20" t="s">
        <v>39</v>
      </c>
      <c r="Q229" s="15">
        <f>VLOOKUP($D229,[1]!IDMPOS[#Data],3,0)</f>
        <v>25556200</v>
      </c>
      <c r="R229" s="16">
        <v>25556200</v>
      </c>
      <c r="S229" s="17">
        <f>R229-Q229</f>
        <v>0</v>
      </c>
      <c r="T229" s="18"/>
      <c r="U229" s="18" t="s">
        <v>25</v>
      </c>
      <c r="V229" s="19" t="s">
        <v>26</v>
      </c>
      <c r="W229" s="20" t="s">
        <v>27</v>
      </c>
      <c r="X229" s="15">
        <f>VLOOKUP($D229,[1]!IDMPOS[#Data],4,0)</f>
        <v>14410000</v>
      </c>
      <c r="Y229" s="16">
        <v>14410000</v>
      </c>
      <c r="Z229" s="17">
        <f>Y229-X229</f>
        <v>0</v>
      </c>
      <c r="AA229" s="18"/>
      <c r="AB229" s="18"/>
      <c r="AC229" s="19" t="s">
        <v>26</v>
      </c>
      <c r="AD229" s="20" t="s">
        <v>39</v>
      </c>
      <c r="AE229" s="15">
        <f>VLOOKUP($D229,[1]!IDMPOS[#Data],5,0)</f>
        <v>17153000</v>
      </c>
      <c r="AF229" s="16">
        <v>17153000</v>
      </c>
      <c r="AG229" s="17">
        <f>AF229-AE229</f>
        <v>0</v>
      </c>
      <c r="AH229" s="18"/>
      <c r="AI229" s="18"/>
      <c r="AJ229" s="19" t="s">
        <v>26</v>
      </c>
      <c r="AK229" s="20" t="s">
        <v>39</v>
      </c>
      <c r="AL229" s="15">
        <f>VLOOKUP($D229,[1]!IDMPOS[#Data],6,0)</f>
        <v>25994000</v>
      </c>
      <c r="AM229" s="16">
        <v>25925000</v>
      </c>
      <c r="AN229" s="17">
        <f>AM229-AL229</f>
        <v>-69000</v>
      </c>
      <c r="AO229" s="18" t="s">
        <v>54</v>
      </c>
      <c r="AP229" s="18" t="s">
        <v>726</v>
      </c>
      <c r="AQ229" s="19" t="s">
        <v>26</v>
      </c>
      <c r="AR229" s="20" t="s">
        <v>39</v>
      </c>
      <c r="AS229" s="15">
        <f>VLOOKUP($D229,[1]!IDMPOS[#Data],7,0)</f>
        <v>23095000</v>
      </c>
      <c r="AT229" s="16">
        <v>23095000</v>
      </c>
      <c r="AU229" s="17">
        <f>AT229-AS229</f>
        <v>0</v>
      </c>
      <c r="AV229" s="18"/>
      <c r="AW229" s="18"/>
      <c r="AX229" s="19" t="s">
        <v>26</v>
      </c>
      <c r="AY229" s="20" t="s">
        <v>39</v>
      </c>
      <c r="AZ229" s="15">
        <f>VLOOKUP($D229,[1]!IDMPOS[#Data],8,0)</f>
        <v>20348954</v>
      </c>
      <c r="BA229" s="16">
        <v>20303000</v>
      </c>
      <c r="BB229" s="16"/>
      <c r="BC229" s="16"/>
      <c r="BD229" s="17">
        <f>BA229-AZ229</f>
        <v>-45954</v>
      </c>
      <c r="BE229" s="18" t="s">
        <v>54</v>
      </c>
      <c r="BF229" s="18" t="s">
        <v>121</v>
      </c>
      <c r="BG229" s="19" t="s">
        <v>26</v>
      </c>
      <c r="BH229" s="20" t="s">
        <v>39</v>
      </c>
      <c r="BI229" s="1">
        <v>46000</v>
      </c>
    </row>
    <row r="230" spans="1:61" x14ac:dyDescent="0.3">
      <c r="B230" s="14">
        <v>160</v>
      </c>
      <c r="C230" s="14" t="s">
        <v>19</v>
      </c>
      <c r="D230" s="14" t="s">
        <v>794</v>
      </c>
      <c r="E230" s="14" t="s">
        <v>795</v>
      </c>
      <c r="F230" s="14" t="s">
        <v>786</v>
      </c>
      <c r="G230" s="14"/>
      <c r="H230" s="14"/>
      <c r="I230" s="14"/>
      <c r="J230" s="15">
        <f>VLOOKUP($D230,[1]!IDMPOS[#Data],2,0)</f>
        <v>19397950</v>
      </c>
      <c r="K230" s="16">
        <v>12165500</v>
      </c>
      <c r="L230" s="17">
        <f>K230-J230</f>
        <v>-7232450</v>
      </c>
      <c r="M230" s="18" t="s">
        <v>37</v>
      </c>
      <c r="N230" s="18">
        <v>7232500</v>
      </c>
      <c r="O230" s="19" t="s">
        <v>26</v>
      </c>
      <c r="P230" s="20" t="s">
        <v>39</v>
      </c>
      <c r="Q230" s="15">
        <f>VLOOKUP($D230,[1]!IDMPOS[#Data],3,0)</f>
        <v>29820700</v>
      </c>
      <c r="R230" s="16">
        <v>29794600</v>
      </c>
      <c r="S230" s="17">
        <f>R230-Q230</f>
        <v>-26100</v>
      </c>
      <c r="T230" s="18" t="s">
        <v>24</v>
      </c>
      <c r="U230" s="18" t="s">
        <v>25</v>
      </c>
      <c r="V230" s="19" t="s">
        <v>26</v>
      </c>
      <c r="W230" s="20" t="s">
        <v>27</v>
      </c>
      <c r="X230" s="15">
        <f>VLOOKUP($D230,[1]!IDMPOS[#Data],4,0)</f>
        <v>16536384</v>
      </c>
      <c r="Y230" s="16">
        <v>16536400</v>
      </c>
      <c r="Z230" s="17">
        <f>Y230-X230</f>
        <v>16</v>
      </c>
      <c r="AA230" s="18"/>
      <c r="AB230" s="18"/>
      <c r="AC230" s="19" t="s">
        <v>26</v>
      </c>
      <c r="AD230" s="20" t="s">
        <v>39</v>
      </c>
      <c r="AE230" s="15">
        <f>VLOOKUP($D230,[1]!IDMPOS[#Data],5,0)</f>
        <v>18692087</v>
      </c>
      <c r="AF230" s="16">
        <v>18692000</v>
      </c>
      <c r="AG230" s="17">
        <f>AF230-AE230</f>
        <v>-87</v>
      </c>
      <c r="AH230" s="18"/>
      <c r="AI230" s="18"/>
      <c r="AJ230" s="19" t="s">
        <v>26</v>
      </c>
      <c r="AK230" s="20" t="s">
        <v>39</v>
      </c>
      <c r="AL230" s="15">
        <f>VLOOKUP($D230,[1]!IDMPOS[#Data],6,0)</f>
        <v>21656225</v>
      </c>
      <c r="AM230" s="16">
        <v>21656300</v>
      </c>
      <c r="AN230" s="17">
        <f>AM230-AL230</f>
        <v>75</v>
      </c>
      <c r="AO230" s="18"/>
      <c r="AP230" s="18"/>
      <c r="AQ230" s="19" t="s">
        <v>26</v>
      </c>
      <c r="AR230" s="20" t="s">
        <v>39</v>
      </c>
      <c r="AS230" s="15">
        <f>VLOOKUP($D230,[1]!IDMPOS[#Data],7,0)</f>
        <v>14317028</v>
      </c>
      <c r="AT230" s="16">
        <v>14317000</v>
      </c>
      <c r="AU230" s="17">
        <f>AT230-AS230</f>
        <v>-28</v>
      </c>
      <c r="AV230" s="18"/>
      <c r="AW230" s="18"/>
      <c r="AX230" s="19" t="s">
        <v>26</v>
      </c>
      <c r="AY230" s="20" t="s">
        <v>39</v>
      </c>
      <c r="AZ230" s="15">
        <f>VLOOKUP($D230,[1]!IDMPOS[#Data],8,0)</f>
        <v>12839781</v>
      </c>
      <c r="BA230" s="16">
        <v>12813800</v>
      </c>
      <c r="BB230" s="16"/>
      <c r="BC230" s="16"/>
      <c r="BD230" s="17">
        <f>BA230-AZ230</f>
        <v>-25981</v>
      </c>
      <c r="BE230" s="18" t="s">
        <v>54</v>
      </c>
      <c r="BF230" s="18" t="s">
        <v>121</v>
      </c>
      <c r="BG230" s="19" t="s">
        <v>26</v>
      </c>
      <c r="BH230" s="20" t="s">
        <v>39</v>
      </c>
      <c r="BI230" s="1">
        <v>26000</v>
      </c>
    </row>
    <row r="231" spans="1:61" x14ac:dyDescent="0.3">
      <c r="B231" s="14">
        <v>200</v>
      </c>
      <c r="C231" s="14" t="s">
        <v>19</v>
      </c>
      <c r="D231" s="14" t="s">
        <v>796</v>
      </c>
      <c r="E231" s="14" t="s">
        <v>797</v>
      </c>
      <c r="F231" s="14" t="s">
        <v>786</v>
      </c>
      <c r="G231" s="14"/>
      <c r="H231" s="14"/>
      <c r="I231" s="14"/>
      <c r="J231" s="15">
        <f>VLOOKUP($D231,[1]!IDMPOS[#Data],2,0)</f>
        <v>21933750</v>
      </c>
      <c r="K231" s="16">
        <v>21934000</v>
      </c>
      <c r="L231" s="17">
        <f>K231-J231</f>
        <v>250</v>
      </c>
      <c r="M231" s="18"/>
      <c r="N231" s="18"/>
      <c r="O231" s="19" t="s">
        <v>26</v>
      </c>
      <c r="P231" s="20" t="s">
        <v>39</v>
      </c>
      <c r="Q231" s="15">
        <f>VLOOKUP($D231,[1]!IDMPOS[#Data],3,0)</f>
        <v>21119971</v>
      </c>
      <c r="R231" s="16">
        <v>21119900</v>
      </c>
      <c r="S231" s="17">
        <f>R231-Q231</f>
        <v>-71</v>
      </c>
      <c r="T231" s="18"/>
      <c r="U231" s="18" t="s">
        <v>25</v>
      </c>
      <c r="V231" s="19" t="s">
        <v>26</v>
      </c>
      <c r="W231" s="20" t="s">
        <v>27</v>
      </c>
      <c r="X231" s="15">
        <f>VLOOKUP($D231,[1]!IDMPOS[#Data],4,0)</f>
        <v>13754551</v>
      </c>
      <c r="Y231" s="16">
        <v>13754500</v>
      </c>
      <c r="Z231" s="17">
        <f>Y231-X231</f>
        <v>-51</v>
      </c>
      <c r="AA231" s="18"/>
      <c r="AB231" s="18" t="s">
        <v>25</v>
      </c>
      <c r="AC231" s="19" t="s">
        <v>26</v>
      </c>
      <c r="AD231" s="20" t="s">
        <v>27</v>
      </c>
      <c r="AE231" s="15">
        <f>VLOOKUP($D231,[1]!IDMPOS[#Data],5,0)</f>
        <v>16887250</v>
      </c>
      <c r="AF231" s="16">
        <v>16887250</v>
      </c>
      <c r="AG231" s="17">
        <f>AF231-AE231</f>
        <v>0</v>
      </c>
      <c r="AH231" s="18"/>
      <c r="AI231" s="18"/>
      <c r="AJ231" s="19" t="s">
        <v>26</v>
      </c>
      <c r="AK231" s="20" t="s">
        <v>39</v>
      </c>
      <c r="AL231" s="15">
        <f>VLOOKUP($D231,[1]!IDMPOS[#Data],6,0)</f>
        <v>43310551</v>
      </c>
      <c r="AM231" s="16">
        <v>43310500</v>
      </c>
      <c r="AN231" s="17">
        <f>AM231-AL231</f>
        <v>-51</v>
      </c>
      <c r="AO231" s="18"/>
      <c r="AP231" s="18"/>
      <c r="AQ231" s="19" t="s">
        <v>26</v>
      </c>
      <c r="AR231" s="20" t="s">
        <v>39</v>
      </c>
      <c r="AS231" s="15">
        <f>VLOOKUP($D231,[1]!IDMPOS[#Data],7,0)</f>
        <v>22311125</v>
      </c>
      <c r="AT231" s="16">
        <v>22227500</v>
      </c>
      <c r="AU231" s="17">
        <f>AT231-AS231</f>
        <v>-83625</v>
      </c>
      <c r="AV231" s="18" t="s">
        <v>54</v>
      </c>
      <c r="AW231" s="18" t="s">
        <v>121</v>
      </c>
      <c r="AX231" s="19" t="s">
        <v>26</v>
      </c>
      <c r="AY231" s="20" t="s">
        <v>39</v>
      </c>
      <c r="AZ231" s="15">
        <f>VLOOKUP($D231,[1]!IDMPOS[#Data],8,0)</f>
        <v>23035967</v>
      </c>
      <c r="BA231" s="16">
        <v>23035800</v>
      </c>
      <c r="BB231" s="16"/>
      <c r="BC231" s="16"/>
      <c r="BD231" s="17">
        <f>BA231-AZ231</f>
        <v>-167</v>
      </c>
      <c r="BE231" s="18"/>
      <c r="BF231" s="18"/>
      <c r="BG231" s="19" t="s">
        <v>26</v>
      </c>
      <c r="BH231" s="20" t="s">
        <v>39</v>
      </c>
    </row>
    <row r="232" spans="1:61" x14ac:dyDescent="0.3">
      <c r="B232" s="14">
        <v>174</v>
      </c>
      <c r="C232" s="14" t="s">
        <v>19</v>
      </c>
      <c r="D232" s="14" t="s">
        <v>798</v>
      </c>
      <c r="E232" s="14" t="s">
        <v>799</v>
      </c>
      <c r="F232" s="14" t="s">
        <v>786</v>
      </c>
      <c r="G232" s="14"/>
      <c r="H232" s="14"/>
      <c r="I232" s="14"/>
      <c r="J232" s="15">
        <f>VLOOKUP($D232,[1]!IDMPOS[#Data],2,0)</f>
        <v>23015100</v>
      </c>
      <c r="K232" s="16">
        <v>17368000</v>
      </c>
      <c r="L232" s="17">
        <f>K232-J232</f>
        <v>-5647100</v>
      </c>
      <c r="M232" s="18" t="s">
        <v>37</v>
      </c>
      <c r="N232" s="18">
        <v>5647000</v>
      </c>
      <c r="O232" s="19" t="s">
        <v>26</v>
      </c>
      <c r="P232" s="20" t="s">
        <v>39</v>
      </c>
      <c r="Q232" s="15">
        <f>VLOOKUP($D232,[1]!IDMPOS[#Data],3,0)</f>
        <v>23552500</v>
      </c>
      <c r="R232" s="16">
        <v>23552500</v>
      </c>
      <c r="S232" s="17">
        <f>R232-Q232</f>
        <v>0</v>
      </c>
      <c r="T232" s="18"/>
      <c r="U232" s="18" t="s">
        <v>25</v>
      </c>
      <c r="V232" s="19" t="s">
        <v>26</v>
      </c>
      <c r="W232" s="20" t="s">
        <v>27</v>
      </c>
      <c r="X232" s="15">
        <f>VLOOKUP($D232,[1]!IDMPOS[#Data],4,0)</f>
        <v>14738750</v>
      </c>
      <c r="Y232" s="16">
        <v>14738700</v>
      </c>
      <c r="Z232" s="17">
        <f>Y232-X232</f>
        <v>-50</v>
      </c>
      <c r="AA232" s="18"/>
      <c r="AB232" s="18" t="s">
        <v>25</v>
      </c>
      <c r="AC232" s="19" t="s">
        <v>26</v>
      </c>
      <c r="AD232" s="20" t="s">
        <v>27</v>
      </c>
      <c r="AE232" s="15">
        <f>VLOOKUP($D232,[1]!IDMPOS[#Data],5,0)</f>
        <v>17043200</v>
      </c>
      <c r="AF232" s="16">
        <v>17043500</v>
      </c>
      <c r="AG232" s="17">
        <f>AF232-AE232</f>
        <v>300</v>
      </c>
      <c r="AH232" s="18"/>
      <c r="AI232" s="18"/>
      <c r="AJ232" s="19" t="s">
        <v>26</v>
      </c>
      <c r="AK232" s="20" t="s">
        <v>39</v>
      </c>
      <c r="AL232" s="15">
        <f>VLOOKUP($D232,[1]!IDMPOS[#Data],6,0)</f>
        <v>20273900</v>
      </c>
      <c r="AM232" s="16">
        <v>20274000</v>
      </c>
      <c r="AN232" s="17">
        <f>AM232-AL232</f>
        <v>100</v>
      </c>
      <c r="AO232" s="18"/>
      <c r="AP232" s="18"/>
      <c r="AQ232" s="19" t="s">
        <v>26</v>
      </c>
      <c r="AR232" s="20" t="s">
        <v>39</v>
      </c>
      <c r="AS232" s="15">
        <f>VLOOKUP($D232,[1]!IDMPOS[#Data],7,0)</f>
        <v>17068400</v>
      </c>
      <c r="AT232" s="16">
        <v>17070000</v>
      </c>
      <c r="AU232" s="17">
        <f>AT232-AS232</f>
        <v>1600</v>
      </c>
      <c r="AV232" s="18" t="s">
        <v>67</v>
      </c>
      <c r="AW232" s="18">
        <v>0</v>
      </c>
      <c r="AX232" s="19" t="s">
        <v>26</v>
      </c>
      <c r="AY232" s="20" t="s">
        <v>39</v>
      </c>
      <c r="AZ232" s="15">
        <f>VLOOKUP($D232,[1]!IDMPOS[#Data],8,0)</f>
        <v>16658100</v>
      </c>
      <c r="BA232" s="16">
        <v>16658000</v>
      </c>
      <c r="BB232" s="16"/>
      <c r="BC232" s="16"/>
      <c r="BD232" s="17">
        <f>BA232-AZ232</f>
        <v>-100</v>
      </c>
      <c r="BE232" s="18"/>
      <c r="BF232" s="18"/>
      <c r="BG232" s="19" t="s">
        <v>26</v>
      </c>
      <c r="BH232" s="20" t="s">
        <v>39</v>
      </c>
    </row>
    <row r="233" spans="1:61" x14ac:dyDescent="0.3">
      <c r="B233" s="14">
        <v>195</v>
      </c>
      <c r="C233" s="14" t="s">
        <v>19</v>
      </c>
      <c r="D233" s="14" t="s">
        <v>800</v>
      </c>
      <c r="E233" s="14" t="s">
        <v>801</v>
      </c>
      <c r="F233" s="14" t="s">
        <v>786</v>
      </c>
      <c r="G233" s="14"/>
      <c r="H233" s="14"/>
      <c r="I233" s="14"/>
      <c r="J233" s="15">
        <f>VLOOKUP($D233,[1]!IDMPOS[#Data],2,0)</f>
        <v>37770425</v>
      </c>
      <c r="K233" s="16">
        <v>34984500</v>
      </c>
      <c r="L233" s="17">
        <f>K233-J233</f>
        <v>-2785925</v>
      </c>
      <c r="M233" s="18" t="s">
        <v>37</v>
      </c>
      <c r="N233" s="18">
        <v>2786000</v>
      </c>
      <c r="O233" s="19" t="s">
        <v>26</v>
      </c>
      <c r="P233" s="20" t="s">
        <v>39</v>
      </c>
      <c r="Q233" s="15">
        <f>VLOOKUP($D233,[1]!IDMPOS[#Data],3,0)</f>
        <v>31020250</v>
      </c>
      <c r="R233" s="16">
        <v>31020200</v>
      </c>
      <c r="S233" s="17">
        <f>R233-Q233</f>
        <v>-50</v>
      </c>
      <c r="T233" s="18"/>
      <c r="U233" s="18" t="s">
        <v>25</v>
      </c>
      <c r="V233" s="19" t="s">
        <v>26</v>
      </c>
      <c r="W233" s="20" t="s">
        <v>27</v>
      </c>
      <c r="X233" s="15">
        <f>VLOOKUP($D233,[1]!IDMPOS[#Data],4,0)</f>
        <v>25118675</v>
      </c>
      <c r="Y233" s="16">
        <v>25118600</v>
      </c>
      <c r="Z233" s="17">
        <f>Y233-X233</f>
        <v>-75</v>
      </c>
      <c r="AA233" s="18"/>
      <c r="AB233" s="18" t="s">
        <v>25</v>
      </c>
      <c r="AC233" s="19" t="s">
        <v>26</v>
      </c>
      <c r="AD233" s="20" t="s">
        <v>27</v>
      </c>
      <c r="AE233" s="15">
        <f>VLOOKUP($D233,[1]!IDMPOS[#Data],5,0)</f>
        <v>27262200</v>
      </c>
      <c r="AF233" s="16">
        <v>27262500</v>
      </c>
      <c r="AG233" s="17">
        <f>AF233-AE233</f>
        <v>300</v>
      </c>
      <c r="AH233" s="18"/>
      <c r="AI233" s="18"/>
      <c r="AJ233" s="19" t="s">
        <v>26</v>
      </c>
      <c r="AK233" s="20" t="s">
        <v>39</v>
      </c>
      <c r="AL233" s="15">
        <f>VLOOKUP($D233,[1]!IDMPOS[#Data],6,0)</f>
        <v>37705689</v>
      </c>
      <c r="AM233" s="16">
        <v>37647200</v>
      </c>
      <c r="AN233" s="17">
        <f>AM233-AL233</f>
        <v>-58489</v>
      </c>
      <c r="AO233" s="18" t="s">
        <v>54</v>
      </c>
      <c r="AP233" s="18" t="s">
        <v>58</v>
      </c>
      <c r="AQ233" s="19" t="s">
        <v>26</v>
      </c>
      <c r="AR233" s="20" t="s">
        <v>39</v>
      </c>
      <c r="AS233" s="15">
        <f>VLOOKUP($D233,[1]!IDMPOS[#Data],7,0)</f>
        <v>34553675</v>
      </c>
      <c r="AT233" s="16">
        <v>34553700</v>
      </c>
      <c r="AU233" s="17">
        <f>AT233-AS233</f>
        <v>25</v>
      </c>
      <c r="AV233" s="18"/>
      <c r="AW233" s="18"/>
      <c r="AX233" s="19" t="s">
        <v>26</v>
      </c>
      <c r="AY233" s="20" t="s">
        <v>39</v>
      </c>
      <c r="AZ233" s="15">
        <f>VLOOKUP($D233,[1]!IDMPOS[#Data],8,0)</f>
        <v>19114575</v>
      </c>
      <c r="BA233" s="16">
        <v>19114500</v>
      </c>
      <c r="BB233" s="16"/>
      <c r="BC233" s="16"/>
      <c r="BD233" s="17">
        <f>BA233-AZ233</f>
        <v>-75</v>
      </c>
      <c r="BE233" s="18"/>
      <c r="BF233" s="18"/>
      <c r="BG233" s="19" t="s">
        <v>26</v>
      </c>
      <c r="BH233" s="20" t="s">
        <v>39</v>
      </c>
    </row>
    <row r="234" spans="1:61" x14ac:dyDescent="0.3">
      <c r="B234" s="14">
        <v>158</v>
      </c>
      <c r="C234" s="14" t="s">
        <v>19</v>
      </c>
      <c r="D234" s="14" t="s">
        <v>802</v>
      </c>
      <c r="E234" s="14" t="s">
        <v>803</v>
      </c>
      <c r="F234" s="14" t="s">
        <v>786</v>
      </c>
      <c r="G234" s="14"/>
      <c r="H234" s="14"/>
      <c r="I234" s="14" t="s">
        <v>804</v>
      </c>
      <c r="J234" s="15">
        <f>VLOOKUP($D234,[1]!IDMPOS[#Data],2,0)</f>
        <v>15620000</v>
      </c>
      <c r="K234" s="16">
        <v>3860000</v>
      </c>
      <c r="L234" s="17">
        <f>K234-J234</f>
        <v>-11760000</v>
      </c>
      <c r="M234" s="18" t="s">
        <v>37</v>
      </c>
      <c r="N234" s="18">
        <v>11760000</v>
      </c>
      <c r="O234" s="19" t="s">
        <v>26</v>
      </c>
      <c r="P234" s="20" t="s">
        <v>39</v>
      </c>
      <c r="Q234" s="15">
        <f>VLOOKUP($D234,[1]!IDMPOS[#Data],3,0)</f>
        <v>16003545</v>
      </c>
      <c r="R234" s="16">
        <v>16003500</v>
      </c>
      <c r="S234" s="17">
        <f>R234-Q234</f>
        <v>-45</v>
      </c>
      <c r="T234" s="18"/>
      <c r="U234" s="18" t="s">
        <v>25</v>
      </c>
      <c r="V234" s="19" t="s">
        <v>26</v>
      </c>
      <c r="W234" s="20" t="s">
        <v>27</v>
      </c>
      <c r="X234" s="15">
        <f>VLOOKUP($D234,[1]!IDMPOS[#Data],4,0)</f>
        <v>11532700</v>
      </c>
      <c r="Y234" s="16">
        <v>11532700</v>
      </c>
      <c r="Z234" s="17">
        <f>Y234-X234</f>
        <v>0</v>
      </c>
      <c r="AA234" s="18"/>
      <c r="AB234" s="18"/>
      <c r="AC234" s="19" t="s">
        <v>26</v>
      </c>
      <c r="AD234" s="20" t="s">
        <v>39</v>
      </c>
      <c r="AE234" s="15">
        <f>VLOOKUP($D234,[1]!IDMPOS[#Data],5,0)</f>
        <v>11992822</v>
      </c>
      <c r="AF234" s="16">
        <v>11993000</v>
      </c>
      <c r="AG234" s="17">
        <f>AF234-AE234</f>
        <v>178</v>
      </c>
      <c r="AH234" s="18"/>
      <c r="AI234" s="18"/>
      <c r="AJ234" s="19" t="s">
        <v>26</v>
      </c>
      <c r="AK234" s="20" t="s">
        <v>39</v>
      </c>
      <c r="AL234" s="15">
        <f>VLOOKUP($D234,[1]!IDMPOS[#Data],6,0)</f>
        <v>8435850</v>
      </c>
      <c r="AM234" s="16">
        <v>13095000</v>
      </c>
      <c r="AN234" s="17">
        <f>AM234-AL234</f>
        <v>4659150</v>
      </c>
      <c r="AO234" s="18" t="s">
        <v>67</v>
      </c>
      <c r="AP234" s="18" t="s">
        <v>57</v>
      </c>
      <c r="AQ234" s="19" t="s">
        <v>26</v>
      </c>
      <c r="AR234" s="20" t="s">
        <v>39</v>
      </c>
      <c r="AS234" s="15">
        <f>VLOOKUP($D234,[1]!IDMPOS[#Data],7,0)</f>
        <v>13716295</v>
      </c>
      <c r="AT234" s="16">
        <v>13717000</v>
      </c>
      <c r="AU234" s="17">
        <f>AT234-AS234</f>
        <v>705</v>
      </c>
      <c r="AV234" s="18"/>
      <c r="AW234" s="18"/>
      <c r="AX234" s="19" t="s">
        <v>26</v>
      </c>
      <c r="AY234" s="20" t="s">
        <v>39</v>
      </c>
      <c r="AZ234" s="15">
        <f>VLOOKUP($D234,[1]!IDMPOS[#Data],8,0)</f>
        <v>10260551</v>
      </c>
      <c r="BA234" s="16">
        <v>10260500</v>
      </c>
      <c r="BB234" s="16"/>
      <c r="BC234" s="16"/>
      <c r="BD234" s="17">
        <f>BA234-AZ234</f>
        <v>-51</v>
      </c>
      <c r="BE234" s="18"/>
      <c r="BF234" s="18"/>
      <c r="BG234" s="19" t="s">
        <v>26</v>
      </c>
      <c r="BH234" s="20" t="s">
        <v>39</v>
      </c>
    </row>
    <row r="235" spans="1:61" x14ac:dyDescent="0.3">
      <c r="B235" s="14">
        <v>201</v>
      </c>
      <c r="C235" s="14" t="s">
        <v>19</v>
      </c>
      <c r="D235" s="14" t="s">
        <v>805</v>
      </c>
      <c r="E235" s="14" t="s">
        <v>806</v>
      </c>
      <c r="F235" s="14" t="s">
        <v>786</v>
      </c>
      <c r="G235" s="14"/>
      <c r="H235" s="14"/>
      <c r="I235" s="14" t="s">
        <v>807</v>
      </c>
      <c r="J235" s="15">
        <f>VLOOKUP($D235,[1]!IDMPOS[#Data],2,0)</f>
        <v>13939300</v>
      </c>
      <c r="K235" s="16">
        <v>8796800</v>
      </c>
      <c r="L235" s="17">
        <f>K235-J235</f>
        <v>-5142500</v>
      </c>
      <c r="M235" s="18" t="s">
        <v>37</v>
      </c>
      <c r="N235" s="18">
        <v>5142500</v>
      </c>
      <c r="O235" s="19" t="s">
        <v>26</v>
      </c>
      <c r="P235" s="20" t="s">
        <v>39</v>
      </c>
      <c r="Q235" s="15">
        <f>VLOOKUP($D235,[1]!IDMPOS[#Data],3,0)</f>
        <v>7918850</v>
      </c>
      <c r="R235" s="16">
        <v>7918800</v>
      </c>
      <c r="S235" s="17">
        <f>R235-Q235</f>
        <v>-50</v>
      </c>
      <c r="T235" s="18"/>
      <c r="U235" s="18" t="s">
        <v>25</v>
      </c>
      <c r="V235" s="19" t="s">
        <v>26</v>
      </c>
      <c r="W235" s="20" t="s">
        <v>27</v>
      </c>
      <c r="X235" s="15">
        <f>VLOOKUP($D235,[1]!IDMPOS[#Data],4,0)</f>
        <v>19514700</v>
      </c>
      <c r="Y235" s="16">
        <v>19514700</v>
      </c>
      <c r="Z235" s="17">
        <f>Y235-X235</f>
        <v>0</v>
      </c>
      <c r="AA235" s="18"/>
      <c r="AB235" s="18"/>
      <c r="AC235" s="19" t="s">
        <v>26</v>
      </c>
      <c r="AD235" s="20" t="s">
        <v>39</v>
      </c>
      <c r="AE235" s="15">
        <f>VLOOKUP($D235,[1]!IDMPOS[#Data],5,0)</f>
        <v>14156807</v>
      </c>
      <c r="AF235" s="16">
        <v>14156800</v>
      </c>
      <c r="AG235" s="17">
        <f>AF235-AE235</f>
        <v>-7</v>
      </c>
      <c r="AH235" s="18"/>
      <c r="AI235" s="18"/>
      <c r="AJ235" s="19" t="s">
        <v>26</v>
      </c>
      <c r="AK235" s="20" t="s">
        <v>39</v>
      </c>
      <c r="AL235" s="15">
        <f>VLOOKUP($D235,[1]!IDMPOS[#Data],6,0)</f>
        <v>21559200</v>
      </c>
      <c r="AM235" s="16">
        <v>21559200</v>
      </c>
      <c r="AN235" s="17">
        <f>AM235-AL235</f>
        <v>0</v>
      </c>
      <c r="AO235" s="18"/>
      <c r="AP235" s="18"/>
      <c r="AQ235" s="19" t="s">
        <v>26</v>
      </c>
      <c r="AR235" s="20" t="s">
        <v>39</v>
      </c>
      <c r="AS235" s="15">
        <f>VLOOKUP($D235,[1]!IDMPOS[#Data],7,0)</f>
        <v>11018400</v>
      </c>
      <c r="AT235" s="16">
        <v>11018400</v>
      </c>
      <c r="AU235" s="17">
        <f>AT235-AS235</f>
        <v>0</v>
      </c>
      <c r="AV235" s="18"/>
      <c r="AW235" s="18"/>
      <c r="AX235" s="19" t="s">
        <v>26</v>
      </c>
      <c r="AY235" s="20" t="s">
        <v>39</v>
      </c>
      <c r="AZ235" s="15">
        <f>VLOOKUP($D235,[1]!IDMPOS[#Data],8,0)</f>
        <v>10535050</v>
      </c>
      <c r="BA235" s="16">
        <v>10535000</v>
      </c>
      <c r="BB235" s="16"/>
      <c r="BC235" s="16"/>
      <c r="BD235" s="17">
        <f>BA235-AZ235</f>
        <v>-50</v>
      </c>
      <c r="BE235" s="18"/>
      <c r="BF235" s="18"/>
      <c r="BG235" s="19" t="s">
        <v>26</v>
      </c>
      <c r="BH235" s="20" t="s">
        <v>39</v>
      </c>
    </row>
    <row r="236" spans="1:61" x14ac:dyDescent="0.3">
      <c r="B236" s="14">
        <v>186</v>
      </c>
      <c r="C236" s="14" t="s">
        <v>19</v>
      </c>
      <c r="D236" s="14" t="s">
        <v>808</v>
      </c>
      <c r="E236" s="14" t="s">
        <v>809</v>
      </c>
      <c r="F236" s="14" t="s">
        <v>786</v>
      </c>
      <c r="G236" s="14"/>
      <c r="H236" s="14"/>
      <c r="I236" s="14" t="s">
        <v>810</v>
      </c>
      <c r="J236" s="15">
        <f>VLOOKUP($D236,[1]!IDMPOS[#Data],2,0)</f>
        <v>23027300</v>
      </c>
      <c r="K236" s="16">
        <v>16593800</v>
      </c>
      <c r="L236" s="17">
        <f>K236-J236</f>
        <v>-6433500</v>
      </c>
      <c r="M236" s="18" t="s">
        <v>37</v>
      </c>
      <c r="N236" s="18">
        <v>6433500</v>
      </c>
      <c r="O236" s="19" t="s">
        <v>26</v>
      </c>
      <c r="P236" s="20" t="s">
        <v>39</v>
      </c>
      <c r="Q236" s="15">
        <f>VLOOKUP($D236,[1]!IDMPOS[#Data],3,0)</f>
        <v>29368150</v>
      </c>
      <c r="R236" s="16">
        <v>29368100</v>
      </c>
      <c r="S236" s="17">
        <f>R236-Q236</f>
        <v>-50</v>
      </c>
      <c r="T236" s="18"/>
      <c r="U236" s="18" t="s">
        <v>25</v>
      </c>
      <c r="V236" s="19" t="s">
        <v>26</v>
      </c>
      <c r="W236" s="20" t="s">
        <v>27</v>
      </c>
      <c r="X236" s="15">
        <f>VLOOKUP($D236,[1]!IDMPOS[#Data],4,0)</f>
        <v>22585700</v>
      </c>
      <c r="Y236" s="16">
        <v>22585700</v>
      </c>
      <c r="Z236" s="17">
        <f>Y236-X236</f>
        <v>0</v>
      </c>
      <c r="AA236" s="18"/>
      <c r="AB236" s="18" t="s">
        <v>25</v>
      </c>
      <c r="AC236" s="19" t="s">
        <v>26</v>
      </c>
      <c r="AD236" s="20" t="s">
        <v>27</v>
      </c>
      <c r="AE236" s="15">
        <f>VLOOKUP($D236,[1]!IDMPOS[#Data],5,0)</f>
        <v>26353000</v>
      </c>
      <c r="AF236" s="16">
        <v>26353000</v>
      </c>
      <c r="AG236" s="17">
        <f>AF236-AE236</f>
        <v>0</v>
      </c>
      <c r="AH236" s="18"/>
      <c r="AI236" s="18"/>
      <c r="AJ236" s="19" t="s">
        <v>26</v>
      </c>
      <c r="AK236" s="20" t="s">
        <v>39</v>
      </c>
      <c r="AL236" s="15">
        <f>VLOOKUP($D236,[1]!IDMPOS[#Data],6,0)</f>
        <v>26282800</v>
      </c>
      <c r="AM236" s="16">
        <v>26282800</v>
      </c>
      <c r="AN236" s="17">
        <f>AM236-AL236</f>
        <v>0</v>
      </c>
      <c r="AO236" s="18"/>
      <c r="AP236" s="18"/>
      <c r="AQ236" s="19" t="s">
        <v>26</v>
      </c>
      <c r="AR236" s="20" t="s">
        <v>39</v>
      </c>
      <c r="AS236" s="15">
        <f>VLOOKUP($D236,[1]!IDMPOS[#Data],7,0)</f>
        <v>22083421</v>
      </c>
      <c r="AT236" s="16">
        <v>22083400</v>
      </c>
      <c r="AU236" s="17">
        <f>AT236-AS236</f>
        <v>-21</v>
      </c>
      <c r="AV236" s="18"/>
      <c r="AW236" s="18"/>
      <c r="AX236" s="19" t="s">
        <v>26</v>
      </c>
      <c r="AY236" s="20" t="s">
        <v>39</v>
      </c>
      <c r="AZ236" s="15">
        <f>VLOOKUP($D236,[1]!IDMPOS[#Data],8,0)</f>
        <v>18446750</v>
      </c>
      <c r="BA236" s="16">
        <v>18446700</v>
      </c>
      <c r="BB236" s="16"/>
      <c r="BC236" s="16"/>
      <c r="BD236" s="17">
        <f>BA236-AZ236</f>
        <v>-50</v>
      </c>
      <c r="BE236" s="18"/>
      <c r="BF236" s="18"/>
      <c r="BG236" s="19" t="s">
        <v>26</v>
      </c>
      <c r="BH236" s="20" t="s">
        <v>39</v>
      </c>
    </row>
    <row r="237" spans="1:61" x14ac:dyDescent="0.3">
      <c r="B237" s="14">
        <v>197</v>
      </c>
      <c r="C237" s="14" t="s">
        <v>19</v>
      </c>
      <c r="D237" s="14" t="s">
        <v>811</v>
      </c>
      <c r="E237" s="14" t="s">
        <v>812</v>
      </c>
      <c r="F237" s="14" t="s">
        <v>786</v>
      </c>
      <c r="G237" s="14"/>
      <c r="H237" s="14"/>
      <c r="I237" s="14"/>
      <c r="J237" s="15">
        <f>VLOOKUP($D237,[1]!IDMPOS[#Data],2,0)</f>
        <v>29575275</v>
      </c>
      <c r="K237" s="16">
        <v>23341000</v>
      </c>
      <c r="L237" s="17">
        <f>K237-J237</f>
        <v>-6234275</v>
      </c>
      <c r="M237" s="18" t="s">
        <v>37</v>
      </c>
      <c r="N237" s="18">
        <v>6234500</v>
      </c>
      <c r="O237" s="19" t="s">
        <v>26</v>
      </c>
      <c r="P237" s="20" t="s">
        <v>39</v>
      </c>
      <c r="Q237" s="15">
        <f>VLOOKUP($D237,[1]!IDMPOS[#Data],3,0)</f>
        <v>28123375</v>
      </c>
      <c r="R237" s="16">
        <v>28123400</v>
      </c>
      <c r="S237" s="17">
        <f>R237-Q237</f>
        <v>25</v>
      </c>
      <c r="T237" s="18"/>
      <c r="U237" s="18" t="s">
        <v>25</v>
      </c>
      <c r="V237" s="19" t="s">
        <v>26</v>
      </c>
      <c r="W237" s="20" t="s">
        <v>27</v>
      </c>
      <c r="X237" s="15">
        <f>VLOOKUP($D237,[1]!IDMPOS[#Data],4,0)</f>
        <v>30378318</v>
      </c>
      <c r="Y237" s="16">
        <v>30378300</v>
      </c>
      <c r="Z237" s="17">
        <f>Y237-X237</f>
        <v>-18</v>
      </c>
      <c r="AA237" s="18"/>
      <c r="AB237" s="18" t="s">
        <v>25</v>
      </c>
      <c r="AC237" s="19" t="s">
        <v>26</v>
      </c>
      <c r="AD237" s="20" t="s">
        <v>27</v>
      </c>
      <c r="AE237" s="15">
        <f>VLOOKUP($D237,[1]!IDMPOS[#Data],5,0)</f>
        <v>36894400</v>
      </c>
      <c r="AF237" s="16">
        <v>36894400</v>
      </c>
      <c r="AG237" s="17">
        <f>AF237-AE237</f>
        <v>0</v>
      </c>
      <c r="AH237" s="18"/>
      <c r="AI237" s="18"/>
      <c r="AJ237" s="19" t="s">
        <v>26</v>
      </c>
      <c r="AK237" s="20" t="s">
        <v>39</v>
      </c>
      <c r="AL237" s="15">
        <f>VLOOKUP($D237,[1]!IDMPOS[#Data],6,0)</f>
        <v>39594769</v>
      </c>
      <c r="AM237" s="16">
        <v>39594700</v>
      </c>
      <c r="AN237" s="17">
        <f>AM237-AL237</f>
        <v>-69</v>
      </c>
      <c r="AO237" s="18"/>
      <c r="AP237" s="18"/>
      <c r="AQ237" s="19" t="s">
        <v>26</v>
      </c>
      <c r="AR237" s="20" t="s">
        <v>39</v>
      </c>
      <c r="AS237" s="15">
        <f>VLOOKUP($D237,[1]!IDMPOS[#Data],7,0)</f>
        <v>22592312</v>
      </c>
      <c r="AT237" s="16">
        <v>22592300</v>
      </c>
      <c r="AU237" s="17">
        <f>AT237-AS237</f>
        <v>-12</v>
      </c>
      <c r="AV237" s="18"/>
      <c r="AW237" s="18"/>
      <c r="AX237" s="19" t="s">
        <v>26</v>
      </c>
      <c r="AY237" s="20" t="s">
        <v>39</v>
      </c>
      <c r="AZ237" s="15">
        <f>VLOOKUP($D237,[1]!IDMPOS[#Data],8,0)</f>
        <v>15005733</v>
      </c>
      <c r="BA237" s="16">
        <v>15005700</v>
      </c>
      <c r="BB237" s="16"/>
      <c r="BC237" s="16"/>
      <c r="BD237" s="17">
        <f>BA237-AZ237</f>
        <v>-33</v>
      </c>
      <c r="BE237" s="18"/>
      <c r="BF237" s="18"/>
      <c r="BG237" s="19" t="s">
        <v>26</v>
      </c>
      <c r="BH237" s="20" t="s">
        <v>39</v>
      </c>
    </row>
    <row r="238" spans="1:61" x14ac:dyDescent="0.3">
      <c r="B238" s="14">
        <v>177</v>
      </c>
      <c r="C238" s="14" t="s">
        <v>19</v>
      </c>
      <c r="D238" s="14" t="s">
        <v>813</v>
      </c>
      <c r="E238" s="14" t="s">
        <v>814</v>
      </c>
      <c r="F238" s="14" t="s">
        <v>786</v>
      </c>
      <c r="G238" s="14"/>
      <c r="H238" s="14"/>
      <c r="I238" s="14" t="s">
        <v>815</v>
      </c>
      <c r="J238" s="15">
        <f>VLOOKUP($D238,[1]!IDMPOS[#Data],2,0)</f>
        <v>8200901</v>
      </c>
      <c r="K238" s="16">
        <v>6611300</v>
      </c>
      <c r="L238" s="17">
        <f>K238-J238</f>
        <v>-1589601</v>
      </c>
      <c r="M238" s="18" t="s">
        <v>37</v>
      </c>
      <c r="N238" s="18">
        <v>1589600</v>
      </c>
      <c r="O238" s="19" t="s">
        <v>26</v>
      </c>
      <c r="P238" s="20" t="s">
        <v>39</v>
      </c>
      <c r="Q238" s="15">
        <f>VLOOKUP($D238,[1]!IDMPOS[#Data],3,0)</f>
        <v>12072500</v>
      </c>
      <c r="R238" s="16">
        <v>12072500</v>
      </c>
      <c r="S238" s="17">
        <f>R238-Q238</f>
        <v>0</v>
      </c>
      <c r="T238" s="18"/>
      <c r="U238" s="18" t="s">
        <v>25</v>
      </c>
      <c r="V238" s="19" t="s">
        <v>26</v>
      </c>
      <c r="W238" s="20" t="s">
        <v>27</v>
      </c>
      <c r="X238" s="15">
        <f>VLOOKUP($D238,[1]!IDMPOS[#Data],4,0)</f>
        <v>8238400</v>
      </c>
      <c r="Y238" s="16">
        <v>8238400</v>
      </c>
      <c r="Z238" s="17">
        <f>Y238-X238</f>
        <v>0</v>
      </c>
      <c r="AA238" s="18"/>
      <c r="AB238" s="18"/>
      <c r="AC238" s="19" t="s">
        <v>26</v>
      </c>
      <c r="AD238" s="20" t="s">
        <v>39</v>
      </c>
      <c r="AE238" s="15">
        <f>VLOOKUP($D238,[1]!IDMPOS[#Data],5,0)</f>
        <v>7467150</v>
      </c>
      <c r="AF238" s="16">
        <v>7467200</v>
      </c>
      <c r="AG238" s="17">
        <f>AF238-AE238</f>
        <v>50</v>
      </c>
      <c r="AH238" s="18"/>
      <c r="AI238" s="18"/>
      <c r="AJ238" s="19" t="s">
        <v>26</v>
      </c>
      <c r="AK238" s="20" t="s">
        <v>39</v>
      </c>
      <c r="AL238" s="15">
        <f>VLOOKUP($D238,[1]!IDMPOS[#Data],6,0)</f>
        <v>18209300</v>
      </c>
      <c r="AM238" s="16">
        <v>18209000</v>
      </c>
      <c r="AN238" s="17">
        <f>AM238-AL238</f>
        <v>-300</v>
      </c>
      <c r="AO238" s="18"/>
      <c r="AP238" s="18"/>
      <c r="AQ238" s="19" t="s">
        <v>26</v>
      </c>
      <c r="AR238" s="20" t="s">
        <v>39</v>
      </c>
      <c r="AS238" s="15">
        <f>VLOOKUP($D238,[1]!IDMPOS[#Data],7,0)</f>
        <v>13276000</v>
      </c>
      <c r="AT238" s="16">
        <v>5870000</v>
      </c>
      <c r="AU238" s="17">
        <f>AT238-AS238</f>
        <v>-7406000</v>
      </c>
      <c r="AV238" s="18" t="s">
        <v>54</v>
      </c>
      <c r="AW238" s="18" t="s">
        <v>816</v>
      </c>
      <c r="AX238" s="19" t="s">
        <v>26</v>
      </c>
      <c r="AY238" s="20" t="s">
        <v>39</v>
      </c>
      <c r="AZ238" s="15">
        <f>VLOOKUP($D238,[1]!IDMPOS[#Data],8,0)</f>
        <v>10523325</v>
      </c>
      <c r="BA238" s="16">
        <v>10523300</v>
      </c>
      <c r="BB238" s="16"/>
      <c r="BC238" s="16"/>
      <c r="BD238" s="17">
        <f>BA238-AZ238</f>
        <v>-25</v>
      </c>
      <c r="BE238" s="18"/>
      <c r="BF238" s="18"/>
      <c r="BG238" s="19" t="s">
        <v>26</v>
      </c>
      <c r="BH238" s="20" t="s">
        <v>39</v>
      </c>
    </row>
    <row r="239" spans="1:61" x14ac:dyDescent="0.3">
      <c r="B239" s="14">
        <v>206</v>
      </c>
      <c r="C239" s="14" t="s">
        <v>19</v>
      </c>
      <c r="D239" s="14" t="s">
        <v>817</v>
      </c>
      <c r="E239" s="14" t="s">
        <v>818</v>
      </c>
      <c r="F239" s="14" t="s">
        <v>786</v>
      </c>
      <c r="G239" s="14"/>
      <c r="H239" s="14"/>
      <c r="I239" s="14"/>
      <c r="J239" s="15">
        <f>VLOOKUP($D239,[1]!IDMPOS[#Data],2,0)</f>
        <v>27071175</v>
      </c>
      <c r="K239" s="16">
        <v>726200</v>
      </c>
      <c r="L239" s="17">
        <f>K239-J239</f>
        <v>-26344975</v>
      </c>
      <c r="M239" s="18" t="s">
        <v>37</v>
      </c>
      <c r="N239" s="18">
        <v>26345000</v>
      </c>
      <c r="O239" s="19" t="s">
        <v>26</v>
      </c>
      <c r="P239" s="20" t="s">
        <v>39</v>
      </c>
      <c r="Q239" s="15">
        <f>VLOOKUP($D239,[1]!IDMPOS[#Data],3,0)</f>
        <v>44298000</v>
      </c>
      <c r="R239" s="16">
        <v>44298000</v>
      </c>
      <c r="S239" s="17">
        <f>R239-Q239</f>
        <v>0</v>
      </c>
      <c r="T239" s="18"/>
      <c r="U239" s="18" t="s">
        <v>25</v>
      </c>
      <c r="V239" s="19" t="s">
        <v>26</v>
      </c>
      <c r="W239" s="20" t="s">
        <v>27</v>
      </c>
      <c r="X239" s="15">
        <f>VLOOKUP($D239,[1]!IDMPOS[#Data],4,0)</f>
        <v>32998474</v>
      </c>
      <c r="Y239" s="16">
        <v>32998400</v>
      </c>
      <c r="Z239" s="17">
        <f>Y239-X239</f>
        <v>-74</v>
      </c>
      <c r="AA239" s="18"/>
      <c r="AB239" s="18" t="s">
        <v>25</v>
      </c>
      <c r="AC239" s="19" t="s">
        <v>26</v>
      </c>
      <c r="AD239" s="20" t="s">
        <v>27</v>
      </c>
      <c r="AE239" s="15">
        <f>VLOOKUP($D239,[1]!IDMPOS[#Data],5,0)</f>
        <v>23603900</v>
      </c>
      <c r="AF239" s="16">
        <v>23604000</v>
      </c>
      <c r="AG239" s="17">
        <f>AF239-AE239</f>
        <v>100</v>
      </c>
      <c r="AH239" s="18"/>
      <c r="AI239" s="18"/>
      <c r="AJ239" s="19" t="s">
        <v>26</v>
      </c>
      <c r="AK239" s="20" t="s">
        <v>39</v>
      </c>
      <c r="AL239" s="15">
        <f>VLOOKUP($D239,[1]!IDMPOS[#Data],6,0)</f>
        <v>29296257</v>
      </c>
      <c r="AM239" s="16">
        <v>29296200</v>
      </c>
      <c r="AN239" s="17">
        <f>AM239-AL239</f>
        <v>-57</v>
      </c>
      <c r="AO239" s="18"/>
      <c r="AP239" s="18"/>
      <c r="AQ239" s="19" t="s">
        <v>26</v>
      </c>
      <c r="AR239" s="20" t="s">
        <v>39</v>
      </c>
      <c r="AS239" s="15">
        <f>VLOOKUP($D239,[1]!IDMPOS[#Data],7,0)</f>
        <v>32030475</v>
      </c>
      <c r="AT239" s="16">
        <v>32030500</v>
      </c>
      <c r="AU239" s="17">
        <f>AT239-AS239</f>
        <v>25</v>
      </c>
      <c r="AV239" s="18"/>
      <c r="AW239" s="18"/>
      <c r="AX239" s="19" t="s">
        <v>26</v>
      </c>
      <c r="AY239" s="20" t="s">
        <v>39</v>
      </c>
      <c r="AZ239" s="15">
        <f>VLOOKUP($D239,[1]!IDMPOS[#Data],8,0)</f>
        <v>27784518</v>
      </c>
      <c r="BA239" s="16">
        <v>27784500</v>
      </c>
      <c r="BB239" s="16"/>
      <c r="BC239" s="16"/>
      <c r="BD239" s="17">
        <f>BA239-AZ239</f>
        <v>-18</v>
      </c>
      <c r="BE239" s="18"/>
      <c r="BF239" s="18"/>
      <c r="BG239" s="19" t="s">
        <v>26</v>
      </c>
      <c r="BH239" s="20" t="s">
        <v>39</v>
      </c>
    </row>
    <row r="240" spans="1:61" x14ac:dyDescent="0.3">
      <c r="B240" s="14">
        <v>181</v>
      </c>
      <c r="C240" s="14" t="s">
        <v>19</v>
      </c>
      <c r="D240" s="14" t="s">
        <v>819</v>
      </c>
      <c r="E240" s="14" t="s">
        <v>820</v>
      </c>
      <c r="F240" s="14" t="s">
        <v>786</v>
      </c>
      <c r="G240" s="14"/>
      <c r="H240" s="14"/>
      <c r="I240" s="14"/>
      <c r="J240" s="15">
        <f>VLOOKUP($D240,[1]!IDMPOS[#Data],2,0)</f>
        <v>39030616</v>
      </c>
      <c r="K240" s="16">
        <v>26915600</v>
      </c>
      <c r="L240" s="17">
        <f>K240-J240</f>
        <v>-12115016</v>
      </c>
      <c r="M240" s="18" t="s">
        <v>37</v>
      </c>
      <c r="N240" s="18">
        <v>12115000</v>
      </c>
      <c r="O240" s="19" t="s">
        <v>26</v>
      </c>
      <c r="P240" s="20" t="s">
        <v>39</v>
      </c>
      <c r="Q240" s="15">
        <f>VLOOKUP($D240,[1]!IDMPOS[#Data],3,0)</f>
        <v>33479711</v>
      </c>
      <c r="R240" s="16">
        <v>33480000</v>
      </c>
      <c r="S240" s="17">
        <f>R240-Q240</f>
        <v>289</v>
      </c>
      <c r="T240" s="18"/>
      <c r="U240" s="18" t="s">
        <v>25</v>
      </c>
      <c r="V240" s="19" t="s">
        <v>26</v>
      </c>
      <c r="W240" s="20" t="s">
        <v>27</v>
      </c>
      <c r="X240" s="15">
        <f>VLOOKUP($D240,[1]!IDMPOS[#Data],4,0)</f>
        <v>45857727</v>
      </c>
      <c r="Y240" s="16">
        <v>45807000</v>
      </c>
      <c r="Z240" s="17">
        <f>Y240-X240</f>
        <v>-50727</v>
      </c>
      <c r="AA240" s="18" t="s">
        <v>24</v>
      </c>
      <c r="AB240" s="18" t="s">
        <v>25</v>
      </c>
      <c r="AC240" s="19" t="s">
        <v>26</v>
      </c>
      <c r="AD240" s="20" t="s">
        <v>27</v>
      </c>
      <c r="AE240" s="15">
        <f>VLOOKUP($D240,[1]!IDMPOS[#Data],5,0)</f>
        <v>31901302</v>
      </c>
      <c r="AF240" s="16">
        <v>31901300</v>
      </c>
      <c r="AG240" s="17">
        <f>AF240-AE240</f>
        <v>-2</v>
      </c>
      <c r="AH240" s="18"/>
      <c r="AI240" s="18"/>
      <c r="AJ240" s="19" t="s">
        <v>26</v>
      </c>
      <c r="AK240" s="20" t="s">
        <v>39</v>
      </c>
      <c r="AL240" s="15">
        <f>VLOOKUP($D240,[1]!IDMPOS[#Data],6,0)</f>
        <v>46815000</v>
      </c>
      <c r="AM240" s="16">
        <v>46815000</v>
      </c>
      <c r="AN240" s="17">
        <f>AM240-AL240</f>
        <v>0</v>
      </c>
      <c r="AO240" s="18"/>
      <c r="AP240" s="18"/>
      <c r="AQ240" s="19" t="s">
        <v>26</v>
      </c>
      <c r="AR240" s="20" t="s">
        <v>39</v>
      </c>
      <c r="AS240" s="15">
        <f>VLOOKUP($D240,[1]!IDMPOS[#Data],7,0)</f>
        <v>37878592</v>
      </c>
      <c r="AT240" s="16">
        <v>37878500</v>
      </c>
      <c r="AU240" s="17">
        <f>AT240-AS240</f>
        <v>-92</v>
      </c>
      <c r="AV240" s="18"/>
      <c r="AW240" s="18"/>
      <c r="AX240" s="19" t="s">
        <v>26</v>
      </c>
      <c r="AY240" s="20" t="s">
        <v>39</v>
      </c>
      <c r="AZ240" s="15">
        <f>VLOOKUP($D240,[1]!IDMPOS[#Data],8,0)</f>
        <v>35509514</v>
      </c>
      <c r="BA240" s="16">
        <v>35509500</v>
      </c>
      <c r="BB240" s="16"/>
      <c r="BC240" s="16"/>
      <c r="BD240" s="17">
        <f>BA240-AZ240</f>
        <v>-14</v>
      </c>
      <c r="BE240" s="18"/>
      <c r="BF240" s="18"/>
      <c r="BG240" s="19" t="s">
        <v>26</v>
      </c>
      <c r="BH240" s="20" t="s">
        <v>39</v>
      </c>
    </row>
    <row r="241" spans="2:60" x14ac:dyDescent="0.3">
      <c r="B241" s="14">
        <v>207</v>
      </c>
      <c r="C241" s="14" t="s">
        <v>19</v>
      </c>
      <c r="D241" s="14" t="s">
        <v>821</v>
      </c>
      <c r="E241" s="14" t="s">
        <v>822</v>
      </c>
      <c r="F241" s="14" t="s">
        <v>786</v>
      </c>
      <c r="G241" s="14"/>
      <c r="H241" s="14"/>
      <c r="I241" s="14"/>
      <c r="J241" s="15">
        <f>VLOOKUP($D241,[1]!IDMPOS[#Data],2,0)</f>
        <v>30740159</v>
      </c>
      <c r="K241" s="16">
        <v>18895200</v>
      </c>
      <c r="L241" s="17">
        <f>K241-J241</f>
        <v>-11844959</v>
      </c>
      <c r="M241" s="18" t="s">
        <v>37</v>
      </c>
      <c r="N241" s="18">
        <v>11845000</v>
      </c>
      <c r="O241" s="19" t="s">
        <v>26</v>
      </c>
      <c r="P241" s="20" t="s">
        <v>39</v>
      </c>
      <c r="Q241" s="15">
        <f>VLOOKUP($D241,[1]!IDMPOS[#Data],3,0)</f>
        <v>36347601</v>
      </c>
      <c r="R241" s="16">
        <v>36347600</v>
      </c>
      <c r="S241" s="17">
        <f>R241-Q241</f>
        <v>-1</v>
      </c>
      <c r="T241" s="18"/>
      <c r="U241" s="18" t="s">
        <v>25</v>
      </c>
      <c r="V241" s="19" t="s">
        <v>26</v>
      </c>
      <c r="W241" s="20" t="s">
        <v>27</v>
      </c>
      <c r="X241" s="15">
        <f>VLOOKUP($D241,[1]!IDMPOS[#Data],4,0)</f>
        <v>27387925</v>
      </c>
      <c r="Y241" s="16">
        <v>27385000</v>
      </c>
      <c r="Z241" s="17">
        <f>Y241-X241</f>
        <v>-2925</v>
      </c>
      <c r="AA241" s="18" t="s">
        <v>24</v>
      </c>
      <c r="AB241" s="18" t="s">
        <v>25</v>
      </c>
      <c r="AC241" s="19" t="s">
        <v>26</v>
      </c>
      <c r="AD241" s="20" t="s">
        <v>27</v>
      </c>
      <c r="AE241" s="15">
        <f>VLOOKUP($D241,[1]!IDMPOS[#Data],5,0)</f>
        <v>27873900</v>
      </c>
      <c r="AF241" s="16">
        <v>27990500</v>
      </c>
      <c r="AG241" s="17">
        <f>AF241-AE241</f>
        <v>116600</v>
      </c>
      <c r="AH241" s="18" t="s">
        <v>67</v>
      </c>
      <c r="AI241" s="18" t="s">
        <v>94</v>
      </c>
      <c r="AJ241" s="19" t="s">
        <v>26</v>
      </c>
      <c r="AK241" s="20" t="s">
        <v>39</v>
      </c>
      <c r="AL241" s="15">
        <f>VLOOKUP($D241,[1]!IDMPOS[#Data],6,0)</f>
        <v>33472000</v>
      </c>
      <c r="AM241" s="16">
        <v>33476000</v>
      </c>
      <c r="AN241" s="17">
        <f>AM241-AL241</f>
        <v>4000</v>
      </c>
      <c r="AO241" s="18" t="s">
        <v>67</v>
      </c>
      <c r="AP241" s="18"/>
      <c r="AQ241" s="19" t="s">
        <v>26</v>
      </c>
      <c r="AR241" s="20" t="s">
        <v>39</v>
      </c>
      <c r="AS241" s="15">
        <f>VLOOKUP($D241,[1]!IDMPOS[#Data],7,0)</f>
        <v>23102403</v>
      </c>
      <c r="AT241" s="16">
        <v>22961500</v>
      </c>
      <c r="AU241" s="17">
        <f>AT241-AS241</f>
        <v>-140903</v>
      </c>
      <c r="AV241" s="18" t="s">
        <v>54</v>
      </c>
      <c r="AW241" s="18" t="s">
        <v>121</v>
      </c>
      <c r="AX241" s="19" t="s">
        <v>26</v>
      </c>
      <c r="AY241" s="20" t="s">
        <v>39</v>
      </c>
      <c r="AZ241" s="15">
        <f>VLOOKUP($D241,[1]!IDMPOS[#Data],8,0)</f>
        <v>18456609</v>
      </c>
      <c r="BA241" s="16">
        <v>18456600</v>
      </c>
      <c r="BB241" s="16"/>
      <c r="BC241" s="16"/>
      <c r="BD241" s="17">
        <f>BA241-AZ241</f>
        <v>-9</v>
      </c>
      <c r="BE241" s="18"/>
      <c r="BF241" s="18"/>
      <c r="BG241" s="19" t="s">
        <v>26</v>
      </c>
      <c r="BH241" s="20" t="s">
        <v>39</v>
      </c>
    </row>
    <row r="242" spans="2:60" x14ac:dyDescent="0.3">
      <c r="B242" s="14"/>
      <c r="C242" s="14" t="s">
        <v>19</v>
      </c>
      <c r="D242" s="14" t="s">
        <v>823</v>
      </c>
      <c r="E242" s="14" t="s">
        <v>824</v>
      </c>
      <c r="F242" s="14" t="s">
        <v>786</v>
      </c>
      <c r="G242" s="14"/>
      <c r="H242" s="14"/>
      <c r="I242" s="14"/>
      <c r="J242" s="15">
        <f>VLOOKUP($D242,[1]!IDMPOS[#Data],2,0)</f>
        <v>25161469</v>
      </c>
      <c r="K242" s="16">
        <v>25161500</v>
      </c>
      <c r="L242" s="17">
        <f>K242-J242</f>
        <v>31</v>
      </c>
      <c r="M242" s="18"/>
      <c r="N242" s="18"/>
      <c r="O242" s="19" t="s">
        <v>26</v>
      </c>
      <c r="P242" s="20" t="s">
        <v>39</v>
      </c>
      <c r="Q242" s="15">
        <f>VLOOKUP($D242,[1]!IDMPOS[#Data],3,0)</f>
        <v>26679900</v>
      </c>
      <c r="R242" s="16">
        <v>26679900</v>
      </c>
      <c r="S242" s="17">
        <f>R242-Q242</f>
        <v>0</v>
      </c>
      <c r="T242" s="18"/>
      <c r="U242" s="18" t="s">
        <v>25</v>
      </c>
      <c r="V242" s="19" t="s">
        <v>26</v>
      </c>
      <c r="W242" s="20" t="s">
        <v>27</v>
      </c>
      <c r="X242" s="15">
        <f>VLOOKUP($D242,[1]!IDMPOS[#Data],4,0)</f>
        <v>21878700</v>
      </c>
      <c r="Y242" s="16">
        <v>21878700</v>
      </c>
      <c r="Z242" s="17">
        <f>Y242-X242</f>
        <v>0</v>
      </c>
      <c r="AA242" s="18"/>
      <c r="AB242" s="18" t="s">
        <v>25</v>
      </c>
      <c r="AC242" s="19" t="s">
        <v>26</v>
      </c>
      <c r="AD242" s="20" t="s">
        <v>27</v>
      </c>
      <c r="AE242" s="15">
        <f>VLOOKUP($D242,[1]!IDMPOS[#Data],5,0)</f>
        <v>26756300</v>
      </c>
      <c r="AF242" s="16">
        <v>26756300</v>
      </c>
      <c r="AG242" s="17">
        <f>AF242-AE242</f>
        <v>0</v>
      </c>
      <c r="AH242" s="18"/>
      <c r="AI242" s="18"/>
      <c r="AJ242" s="19" t="s">
        <v>26</v>
      </c>
      <c r="AK242" s="20" t="s">
        <v>39</v>
      </c>
      <c r="AL242" s="15">
        <f>VLOOKUP($D242,[1]!IDMPOS[#Data],6,0)</f>
        <v>45071000</v>
      </c>
      <c r="AM242" s="16">
        <v>45071000</v>
      </c>
      <c r="AN242" s="17">
        <f>AM242-AL242</f>
        <v>0</v>
      </c>
      <c r="AO242" s="18"/>
      <c r="AP242" s="18"/>
      <c r="AQ242" s="19" t="s">
        <v>26</v>
      </c>
      <c r="AR242" s="20" t="s">
        <v>39</v>
      </c>
      <c r="AS242" s="15">
        <f>VLOOKUP($D242,[1]!IDMPOS[#Data],7,0)</f>
        <v>15097200</v>
      </c>
      <c r="AT242" s="16">
        <v>15507500</v>
      </c>
      <c r="AU242" s="17">
        <f>AT242-AS242</f>
        <v>410300</v>
      </c>
      <c r="AV242" s="18" t="s">
        <v>67</v>
      </c>
      <c r="AW242" s="18" t="s">
        <v>57</v>
      </c>
      <c r="AX242" s="19" t="s">
        <v>26</v>
      </c>
      <c r="AY242" s="20" t="s">
        <v>39</v>
      </c>
      <c r="AZ242" s="15">
        <f>VLOOKUP($D242,[1]!IDMPOS[#Data],8,0)</f>
        <v>14899603</v>
      </c>
      <c r="BA242" s="16">
        <v>14899600</v>
      </c>
      <c r="BB242" s="16"/>
      <c r="BC242" s="16"/>
      <c r="BD242" s="17">
        <f>BA242-AZ242</f>
        <v>-3</v>
      </c>
      <c r="BE242" s="18"/>
      <c r="BF242" s="18"/>
      <c r="BG242" s="19" t="s">
        <v>26</v>
      </c>
      <c r="BH242" s="20" t="s">
        <v>39</v>
      </c>
    </row>
    <row r="243" spans="2:60" x14ac:dyDescent="0.3">
      <c r="B243" s="14">
        <v>208</v>
      </c>
      <c r="C243" s="14" t="s">
        <v>19</v>
      </c>
      <c r="D243" s="14" t="s">
        <v>825</v>
      </c>
      <c r="E243" s="14" t="s">
        <v>826</v>
      </c>
      <c r="F243" s="14" t="s">
        <v>786</v>
      </c>
      <c r="G243" s="14"/>
      <c r="H243" s="14"/>
      <c r="I243" s="14"/>
      <c r="J243" s="15">
        <f>VLOOKUP($D243,[1]!IDMPOS[#Data],2,0)</f>
        <v>14132500</v>
      </c>
      <c r="K243" s="16">
        <v>6333000</v>
      </c>
      <c r="L243" s="17">
        <f>K243-J243</f>
        <v>-7799500</v>
      </c>
      <c r="M243" s="18" t="s">
        <v>37</v>
      </c>
      <c r="N243" s="18">
        <v>7799500</v>
      </c>
      <c r="O243" s="19" t="s">
        <v>26</v>
      </c>
      <c r="P243" s="20" t="s">
        <v>39</v>
      </c>
      <c r="Q243" s="15">
        <f>VLOOKUP($D243,[1]!IDMPOS[#Data],3,0)</f>
        <v>15413100</v>
      </c>
      <c r="R243" s="16">
        <v>15413100</v>
      </c>
      <c r="S243" s="17">
        <f>R243-Q243</f>
        <v>0</v>
      </c>
      <c r="T243" s="18"/>
      <c r="U243" s="18" t="s">
        <v>25</v>
      </c>
      <c r="V243" s="19" t="s">
        <v>26</v>
      </c>
      <c r="W243" s="20" t="s">
        <v>27</v>
      </c>
      <c r="X243" s="15">
        <f>VLOOKUP($D243,[1]!IDMPOS[#Data],4,0)</f>
        <v>7631082</v>
      </c>
      <c r="Y243" s="16">
        <v>7535000</v>
      </c>
      <c r="Z243" s="17">
        <f>Y243-X243</f>
        <v>-96082</v>
      </c>
      <c r="AA243" s="18" t="s">
        <v>54</v>
      </c>
      <c r="AB243" s="18">
        <v>96000</v>
      </c>
      <c r="AC243" s="19" t="s">
        <v>26</v>
      </c>
      <c r="AD243" s="20" t="s">
        <v>39</v>
      </c>
      <c r="AE243" s="15">
        <f>VLOOKUP($D243,[1]!IDMPOS[#Data],5,0)</f>
        <v>7276450</v>
      </c>
      <c r="AF243" s="16">
        <v>7333500</v>
      </c>
      <c r="AG243" s="17">
        <f>AF243-AE243</f>
        <v>57050</v>
      </c>
      <c r="AH243" s="18" t="s">
        <v>67</v>
      </c>
      <c r="AI243" s="18" t="s">
        <v>57</v>
      </c>
      <c r="AJ243" s="19" t="s">
        <v>26</v>
      </c>
      <c r="AK243" s="20" t="s">
        <v>39</v>
      </c>
      <c r="AL243" s="15">
        <f>VLOOKUP($D243,[1]!IDMPOS[#Data],6,0)</f>
        <v>14996925</v>
      </c>
      <c r="AM243" s="16">
        <v>14997000</v>
      </c>
      <c r="AN243" s="17">
        <f>AM243-AL243</f>
        <v>75</v>
      </c>
      <c r="AO243" s="18"/>
      <c r="AP243" s="18"/>
      <c r="AQ243" s="19" t="s">
        <v>26</v>
      </c>
      <c r="AR243" s="20" t="s">
        <v>39</v>
      </c>
      <c r="AS243" s="15">
        <f>VLOOKUP($D243,[1]!IDMPOS[#Data],7,0)</f>
        <v>17054400</v>
      </c>
      <c r="AT243" s="16">
        <v>16890400</v>
      </c>
      <c r="AU243" s="17">
        <f>AT243-AS243</f>
        <v>-164000</v>
      </c>
      <c r="AV243" s="18" t="s">
        <v>54</v>
      </c>
      <c r="AW243" s="18" t="s">
        <v>121</v>
      </c>
      <c r="AX243" s="19" t="s">
        <v>26</v>
      </c>
      <c r="AY243" s="20" t="s">
        <v>39</v>
      </c>
      <c r="AZ243" s="15">
        <f>VLOOKUP($D243,[1]!IDMPOS[#Data],8,0)</f>
        <v>3930000</v>
      </c>
      <c r="BA243" s="16">
        <v>3930000</v>
      </c>
      <c r="BB243" s="16"/>
      <c r="BC243" s="16"/>
      <c r="BD243" s="17">
        <f>BA243-AZ243</f>
        <v>0</v>
      </c>
      <c r="BE243" s="18"/>
      <c r="BF243" s="18"/>
      <c r="BG243" s="19" t="s">
        <v>26</v>
      </c>
      <c r="BH243" s="20" t="s">
        <v>39</v>
      </c>
    </row>
    <row r="244" spans="2:60" x14ac:dyDescent="0.3">
      <c r="B244" s="14">
        <v>169</v>
      </c>
      <c r="C244" s="14" t="s">
        <v>19</v>
      </c>
      <c r="D244" s="14" t="s">
        <v>827</v>
      </c>
      <c r="E244" s="14" t="s">
        <v>828</v>
      </c>
      <c r="F244" s="14" t="s">
        <v>786</v>
      </c>
      <c r="G244" s="14"/>
      <c r="H244" s="14"/>
      <c r="I244" s="14"/>
      <c r="J244" s="15">
        <f>VLOOKUP($D244,[1]!IDMPOS[#Data],2,0)</f>
        <v>14409000</v>
      </c>
      <c r="K244" s="16">
        <v>8693000</v>
      </c>
      <c r="L244" s="17">
        <f>K244-J244</f>
        <v>-5716000</v>
      </c>
      <c r="M244" s="18" t="s">
        <v>37</v>
      </c>
      <c r="N244" s="18">
        <v>5716000</v>
      </c>
      <c r="O244" s="19" t="s">
        <v>26</v>
      </c>
      <c r="P244" s="20" t="s">
        <v>39</v>
      </c>
      <c r="Q244" s="15">
        <f>VLOOKUP($D244,[1]!IDMPOS[#Data],3,0)</f>
        <v>20611900</v>
      </c>
      <c r="R244" s="16">
        <v>20611900</v>
      </c>
      <c r="S244" s="17">
        <f>R244-Q244</f>
        <v>0</v>
      </c>
      <c r="T244" s="18"/>
      <c r="U244" s="18" t="s">
        <v>25</v>
      </c>
      <c r="V244" s="19" t="s">
        <v>26</v>
      </c>
      <c r="W244" s="20" t="s">
        <v>27</v>
      </c>
      <c r="X244" s="15">
        <f>VLOOKUP($D244,[1]!IDMPOS[#Data],4,0)</f>
        <v>17279138</v>
      </c>
      <c r="Y244" s="16">
        <v>17279200</v>
      </c>
      <c r="Z244" s="17">
        <f>Y244-X244</f>
        <v>62</v>
      </c>
      <c r="AA244" s="18"/>
      <c r="AB244" s="18"/>
      <c r="AC244" s="19" t="s">
        <v>26</v>
      </c>
      <c r="AD244" s="20" t="s">
        <v>39</v>
      </c>
      <c r="AE244" s="15">
        <f>VLOOKUP($D244,[1]!IDMPOS[#Data],5,0)</f>
        <v>10602000</v>
      </c>
      <c r="AF244" s="16">
        <v>10602000</v>
      </c>
      <c r="AG244" s="17">
        <f>AF244-AE244</f>
        <v>0</v>
      </c>
      <c r="AH244" s="18"/>
      <c r="AI244" s="18"/>
      <c r="AJ244" s="19" t="s">
        <v>26</v>
      </c>
      <c r="AK244" s="20" t="s">
        <v>39</v>
      </c>
      <c r="AL244" s="15">
        <f>VLOOKUP($D244,[1]!IDMPOS[#Data],6,0)</f>
        <v>14699000</v>
      </c>
      <c r="AM244" s="16">
        <v>14700000</v>
      </c>
      <c r="AN244" s="17">
        <f>AM244-AL244</f>
        <v>1000</v>
      </c>
      <c r="AO244" s="18" t="s">
        <v>67</v>
      </c>
      <c r="AP244" s="18"/>
      <c r="AQ244" s="19" t="s">
        <v>26</v>
      </c>
      <c r="AR244" s="20" t="s">
        <v>39</v>
      </c>
      <c r="AS244" s="15">
        <f>VLOOKUP($D244,[1]!IDMPOS[#Data],7,0)</f>
        <v>5966000</v>
      </c>
      <c r="AT244" s="16">
        <v>6005500</v>
      </c>
      <c r="AU244" s="17">
        <f>AT244-AS244</f>
        <v>39500</v>
      </c>
      <c r="AV244" s="18" t="s">
        <v>67</v>
      </c>
      <c r="AW244" s="18" t="s">
        <v>57</v>
      </c>
      <c r="AX244" s="19" t="s">
        <v>26</v>
      </c>
      <c r="AY244" s="20" t="s">
        <v>39</v>
      </c>
      <c r="AZ244" s="15">
        <f>VLOOKUP($D244,[1]!IDMPOS[#Data],8,0)</f>
        <v>8146500</v>
      </c>
      <c r="BA244" s="16">
        <v>8146500</v>
      </c>
      <c r="BB244" s="16"/>
      <c r="BC244" s="16"/>
      <c r="BD244" s="17">
        <f>BA244-AZ244</f>
        <v>0</v>
      </c>
      <c r="BE244" s="18"/>
      <c r="BF244" s="18"/>
      <c r="BG244" s="19" t="s">
        <v>26</v>
      </c>
      <c r="BH244" s="20" t="s">
        <v>39</v>
      </c>
    </row>
    <row r="245" spans="2:60" x14ac:dyDescent="0.3">
      <c r="B245" s="14">
        <v>170</v>
      </c>
      <c r="C245" s="14" t="s">
        <v>19</v>
      </c>
      <c r="D245" s="14" t="s">
        <v>829</v>
      </c>
      <c r="E245" s="14" t="s">
        <v>830</v>
      </c>
      <c r="F245" s="14" t="s">
        <v>786</v>
      </c>
      <c r="G245" s="14"/>
      <c r="H245" s="14"/>
      <c r="I245" s="14"/>
      <c r="J245" s="15">
        <f>VLOOKUP($D245,[1]!IDMPOS[#Data],2,0)</f>
        <v>13428100</v>
      </c>
      <c r="K245" s="16">
        <v>12608100</v>
      </c>
      <c r="L245" s="17">
        <f>K245-J245</f>
        <v>-820000</v>
      </c>
      <c r="M245" s="18" t="s">
        <v>37</v>
      </c>
      <c r="N245" s="18">
        <v>820000</v>
      </c>
      <c r="O245" s="19" t="s">
        <v>26</v>
      </c>
      <c r="P245" s="20" t="s">
        <v>39</v>
      </c>
      <c r="Q245" s="15">
        <f>VLOOKUP($D245,[1]!IDMPOS[#Data],3,0)</f>
        <v>13481500</v>
      </c>
      <c r="R245" s="16">
        <v>13481500</v>
      </c>
      <c r="S245" s="17">
        <f>R245-Q245</f>
        <v>0</v>
      </c>
      <c r="T245" s="18"/>
      <c r="U245" s="18" t="s">
        <v>25</v>
      </c>
      <c r="V245" s="19" t="s">
        <v>26</v>
      </c>
      <c r="W245" s="20" t="s">
        <v>27</v>
      </c>
      <c r="X245" s="15">
        <f>VLOOKUP($D245,[1]!IDMPOS[#Data],4,0)</f>
        <v>12127700</v>
      </c>
      <c r="Y245" s="16">
        <v>12127700</v>
      </c>
      <c r="Z245" s="17">
        <f>Y245-X245</f>
        <v>0</v>
      </c>
      <c r="AA245" s="18"/>
      <c r="AB245" s="18"/>
      <c r="AC245" s="19" t="s">
        <v>26</v>
      </c>
      <c r="AD245" s="20" t="s">
        <v>39</v>
      </c>
      <c r="AE245" s="15">
        <f>VLOOKUP($D245,[1]!IDMPOS[#Data],5,0)</f>
        <v>13175500</v>
      </c>
      <c r="AF245" s="16">
        <v>13175500</v>
      </c>
      <c r="AG245" s="17">
        <f>AF245-AE245</f>
        <v>0</v>
      </c>
      <c r="AH245" s="18"/>
      <c r="AI245" s="18"/>
      <c r="AJ245" s="19" t="s">
        <v>26</v>
      </c>
      <c r="AK245" s="20" t="s">
        <v>39</v>
      </c>
      <c r="AL245" s="15">
        <f>VLOOKUP($D245,[1]!IDMPOS[#Data],6,0)</f>
        <v>15250150</v>
      </c>
      <c r="AM245" s="16">
        <v>15250150</v>
      </c>
      <c r="AN245" s="17">
        <f>AM245-AL245</f>
        <v>0</v>
      </c>
      <c r="AO245" s="18"/>
      <c r="AP245" s="18"/>
      <c r="AQ245" s="19" t="s">
        <v>26</v>
      </c>
      <c r="AR245" s="20" t="s">
        <v>39</v>
      </c>
      <c r="AS245" s="15">
        <f>VLOOKUP($D245,[1]!IDMPOS[#Data],7,0)</f>
        <v>15984150</v>
      </c>
      <c r="AT245" s="16">
        <v>15984100</v>
      </c>
      <c r="AU245" s="17">
        <f>AT245-AS245</f>
        <v>-50</v>
      </c>
      <c r="AV245" s="18"/>
      <c r="AW245" s="18"/>
      <c r="AX245" s="19" t="s">
        <v>26</v>
      </c>
      <c r="AY245" s="20" t="s">
        <v>39</v>
      </c>
      <c r="AZ245" s="15">
        <f>VLOOKUP($D245,[1]!IDMPOS[#Data],8,0)</f>
        <v>8907000</v>
      </c>
      <c r="BA245" s="16">
        <v>8907000</v>
      </c>
      <c r="BB245" s="16"/>
      <c r="BC245" s="16"/>
      <c r="BD245" s="17">
        <f>BA245-AZ245</f>
        <v>0</v>
      </c>
      <c r="BE245" s="18"/>
      <c r="BF245" s="18"/>
      <c r="BG245" s="19" t="s">
        <v>26</v>
      </c>
      <c r="BH245" s="20" t="s">
        <v>39</v>
      </c>
    </row>
    <row r="246" spans="2:60" x14ac:dyDescent="0.3">
      <c r="B246" s="14">
        <v>166</v>
      </c>
      <c r="C246" s="14" t="s">
        <v>19</v>
      </c>
      <c r="D246" s="14" t="s">
        <v>831</v>
      </c>
      <c r="E246" s="14" t="s">
        <v>832</v>
      </c>
      <c r="F246" s="14" t="s">
        <v>786</v>
      </c>
      <c r="G246" s="14"/>
      <c r="H246" s="14"/>
      <c r="I246" s="14"/>
      <c r="J246" s="15">
        <f>VLOOKUP($D246,[1]!IDMPOS[#Data],2,0)</f>
        <v>24464610</v>
      </c>
      <c r="K246" s="16">
        <v>16532500</v>
      </c>
      <c r="L246" s="17">
        <f>K246-J246</f>
        <v>-7932110</v>
      </c>
      <c r="M246" s="18" t="s">
        <v>37</v>
      </c>
      <c r="N246" s="18">
        <v>7932500</v>
      </c>
      <c r="O246" s="19" t="s">
        <v>26</v>
      </c>
      <c r="P246" s="20" t="s">
        <v>39</v>
      </c>
      <c r="Q246" s="15">
        <f>VLOOKUP($D246,[1]!IDMPOS[#Data],3,0)</f>
        <v>39089750</v>
      </c>
      <c r="R246" s="16">
        <v>39089700</v>
      </c>
      <c r="S246" s="17">
        <f>R246-Q246</f>
        <v>-50</v>
      </c>
      <c r="T246" s="18"/>
      <c r="U246" s="18" t="s">
        <v>25</v>
      </c>
      <c r="V246" s="19" t="s">
        <v>26</v>
      </c>
      <c r="W246" s="20" t="s">
        <v>27</v>
      </c>
      <c r="X246" s="15">
        <f>VLOOKUP($D246,[1]!IDMPOS[#Data],4,0)</f>
        <v>21476300</v>
      </c>
      <c r="Y246" s="16">
        <v>21476300</v>
      </c>
      <c r="Z246" s="17">
        <f>Y246-X246</f>
        <v>0</v>
      </c>
      <c r="AA246" s="18"/>
      <c r="AB246" s="18"/>
      <c r="AC246" s="19" t="s">
        <v>26</v>
      </c>
      <c r="AD246" s="20" t="s">
        <v>39</v>
      </c>
      <c r="AE246" s="15">
        <f>VLOOKUP($D246,[1]!IDMPOS[#Data],5,0)</f>
        <v>27566000</v>
      </c>
      <c r="AF246" s="16">
        <v>27565900</v>
      </c>
      <c r="AG246" s="17">
        <f>AF246-AE246</f>
        <v>-100</v>
      </c>
      <c r="AH246" s="18"/>
      <c r="AI246" s="18"/>
      <c r="AJ246" s="19" t="s">
        <v>26</v>
      </c>
      <c r="AK246" s="20" t="s">
        <v>39</v>
      </c>
      <c r="AL246" s="15">
        <f>VLOOKUP($D246,[1]!IDMPOS[#Data],6,0)</f>
        <v>29522400</v>
      </c>
      <c r="AM246" s="16">
        <v>29514500</v>
      </c>
      <c r="AN246" s="17">
        <f>AM246-AL246</f>
        <v>-7900</v>
      </c>
      <c r="AO246" s="18" t="s">
        <v>24</v>
      </c>
      <c r="AP246" s="18" t="s">
        <v>833</v>
      </c>
      <c r="AQ246" s="19" t="s">
        <v>26</v>
      </c>
      <c r="AR246" s="20" t="s">
        <v>39</v>
      </c>
      <c r="AS246" s="15">
        <f>VLOOKUP($D246,[1]!IDMPOS[#Data],7,0)</f>
        <v>19493300</v>
      </c>
      <c r="AT246" s="16">
        <v>19493300</v>
      </c>
      <c r="AU246" s="17">
        <f>AT246-AS246</f>
        <v>0</v>
      </c>
      <c r="AV246" s="18"/>
      <c r="AW246" s="18"/>
      <c r="AX246" s="19" t="s">
        <v>26</v>
      </c>
      <c r="AY246" s="20" t="s">
        <v>39</v>
      </c>
      <c r="AZ246" s="15">
        <f>VLOOKUP($D246,[1]!IDMPOS[#Data],8,0)</f>
        <v>10546600</v>
      </c>
      <c r="BA246" s="16">
        <v>10546600</v>
      </c>
      <c r="BB246" s="16"/>
      <c r="BC246" s="16"/>
      <c r="BD246" s="17">
        <f>BA246-AZ246</f>
        <v>0</v>
      </c>
      <c r="BE246" s="18"/>
      <c r="BF246" s="18"/>
      <c r="BG246" s="19" t="s">
        <v>26</v>
      </c>
      <c r="BH246" s="20" t="s">
        <v>39</v>
      </c>
    </row>
    <row r="247" spans="2:60" x14ac:dyDescent="0.3">
      <c r="B247" s="14">
        <v>205</v>
      </c>
      <c r="C247" s="14" t="s">
        <v>19</v>
      </c>
      <c r="D247" s="14" t="s">
        <v>834</v>
      </c>
      <c r="E247" s="14" t="s">
        <v>835</v>
      </c>
      <c r="F247" s="14" t="s">
        <v>786</v>
      </c>
      <c r="G247" s="14" t="s">
        <v>836</v>
      </c>
      <c r="H247" s="14"/>
      <c r="I247" s="14"/>
      <c r="J247" s="15">
        <f>VLOOKUP($D247,[1]!IDMPOS[#Data],2,0)</f>
        <v>21864000</v>
      </c>
      <c r="K247" s="16">
        <v>14923500</v>
      </c>
      <c r="L247" s="17">
        <f>K247-J247</f>
        <v>-6940500</v>
      </c>
      <c r="M247" s="18" t="s">
        <v>37</v>
      </c>
      <c r="N247" s="18">
        <v>6940400</v>
      </c>
      <c r="O247" s="19" t="s">
        <v>26</v>
      </c>
      <c r="P247" s="20" t="s">
        <v>39</v>
      </c>
      <c r="Q247" s="15">
        <f>VLOOKUP($D247,[1]!IDMPOS[#Data],3,0)</f>
        <v>17140000</v>
      </c>
      <c r="R247" s="16">
        <v>16750000</v>
      </c>
      <c r="S247" s="17">
        <f>R247-Q247</f>
        <v>-390000</v>
      </c>
      <c r="T247" s="18" t="s">
        <v>54</v>
      </c>
      <c r="U247" s="18" t="s">
        <v>837</v>
      </c>
      <c r="V247" s="19" t="s">
        <v>38</v>
      </c>
      <c r="W247" s="20" t="s">
        <v>39</v>
      </c>
      <c r="X247" s="15">
        <f>VLOOKUP($D247,[1]!IDMPOS[#Data],4,0)</f>
        <v>17574500</v>
      </c>
      <c r="Y247" s="16">
        <v>17550000</v>
      </c>
      <c r="Z247" s="17">
        <f>Y247-X247</f>
        <v>-24500</v>
      </c>
      <c r="AA247" s="18" t="s">
        <v>40</v>
      </c>
      <c r="AB247" s="18"/>
      <c r="AC247" s="19" t="s">
        <v>38</v>
      </c>
      <c r="AD247" s="20" t="s">
        <v>39</v>
      </c>
      <c r="AE247" s="15">
        <f>VLOOKUP($D247,[1]!IDMPOS[#Data],5,0)</f>
        <v>23875101</v>
      </c>
      <c r="AF247" s="16">
        <v>23875100</v>
      </c>
      <c r="AG247" s="17">
        <f>AF247-AE247</f>
        <v>-1</v>
      </c>
      <c r="AH247" s="18"/>
      <c r="AI247" s="18"/>
      <c r="AJ247" s="19" t="s">
        <v>26</v>
      </c>
      <c r="AK247" s="20" t="s">
        <v>39</v>
      </c>
      <c r="AL247" s="15">
        <f>VLOOKUP($D247,[1]!IDMPOS[#Data],6,0)</f>
        <v>27291680</v>
      </c>
      <c r="AM247" s="16">
        <v>27292000</v>
      </c>
      <c r="AN247" s="17">
        <f>AM247-AL247</f>
        <v>320</v>
      </c>
      <c r="AO247" s="18"/>
      <c r="AP247" s="18"/>
      <c r="AQ247" s="19" t="s">
        <v>26</v>
      </c>
      <c r="AR247" s="20" t="s">
        <v>39</v>
      </c>
      <c r="AS247" s="15">
        <f>VLOOKUP($D247,[1]!IDMPOS[#Data],7,0)</f>
        <v>13454787</v>
      </c>
      <c r="AT247" s="16">
        <v>13342500</v>
      </c>
      <c r="AU247" s="17">
        <f>AT247-AS247</f>
        <v>-112287</v>
      </c>
      <c r="AV247" s="18" t="s">
        <v>54</v>
      </c>
      <c r="AW247" s="18" t="s">
        <v>121</v>
      </c>
      <c r="AX247" s="19" t="s">
        <v>26</v>
      </c>
      <c r="AY247" s="20" t="s">
        <v>39</v>
      </c>
      <c r="AZ247" s="15">
        <f>VLOOKUP($D247,[1]!IDMPOS[#Data],8,0)</f>
        <v>11091100</v>
      </c>
      <c r="BA247" s="16">
        <v>11091100</v>
      </c>
      <c r="BB247" s="16"/>
      <c r="BC247" s="16"/>
      <c r="BD247" s="17">
        <f>BA247-AZ247</f>
        <v>0</v>
      </c>
      <c r="BE247" s="18"/>
      <c r="BF247" s="18"/>
      <c r="BG247" s="19" t="s">
        <v>26</v>
      </c>
      <c r="BH247" s="20" t="s">
        <v>39</v>
      </c>
    </row>
    <row r="248" spans="2:60" x14ac:dyDescent="0.3">
      <c r="B248" s="14">
        <v>203</v>
      </c>
      <c r="C248" s="14" t="s">
        <v>19</v>
      </c>
      <c r="D248" s="14" t="s">
        <v>838</v>
      </c>
      <c r="E248" s="14" t="s">
        <v>839</v>
      </c>
      <c r="F248" s="14" t="s">
        <v>786</v>
      </c>
      <c r="G248" s="14"/>
      <c r="H248" s="14"/>
      <c r="I248" s="14" t="s">
        <v>840</v>
      </c>
      <c r="J248" s="15">
        <f>VLOOKUP($D248,[1]!IDMPOS[#Data],2,0)</f>
        <v>13880978</v>
      </c>
      <c r="K248" s="16">
        <v>6830500</v>
      </c>
      <c r="L248" s="17">
        <f>K248-J248</f>
        <v>-7050478</v>
      </c>
      <c r="M248" s="18" t="s">
        <v>37</v>
      </c>
      <c r="N248" s="18">
        <v>7050500</v>
      </c>
      <c r="O248" s="19" t="s">
        <v>26</v>
      </c>
      <c r="P248" s="20" t="s">
        <v>39</v>
      </c>
      <c r="Q248" s="15">
        <f>VLOOKUP($D248,[1]!IDMPOS[#Data],3,0)</f>
        <v>26039700</v>
      </c>
      <c r="R248" s="16">
        <v>25937200</v>
      </c>
      <c r="S248" s="17">
        <f>R248-Q248</f>
        <v>-102500</v>
      </c>
      <c r="T248" s="18" t="s">
        <v>24</v>
      </c>
      <c r="U248" s="18" t="s">
        <v>25</v>
      </c>
      <c r="V248" s="19" t="s">
        <v>26</v>
      </c>
      <c r="W248" s="20" t="s">
        <v>27</v>
      </c>
      <c r="X248" s="15">
        <f>VLOOKUP($D248,[1]!IDMPOS[#Data],4,0)</f>
        <v>21012100</v>
      </c>
      <c r="Y248" s="16">
        <v>21012100</v>
      </c>
      <c r="Z248" s="17">
        <f>Y248-X248</f>
        <v>0</v>
      </c>
      <c r="AA248" s="18"/>
      <c r="AB248" s="18"/>
      <c r="AC248" s="19" t="s">
        <v>26</v>
      </c>
      <c r="AD248" s="20" t="s">
        <v>39</v>
      </c>
      <c r="AE248" s="15">
        <f>VLOOKUP($D248,[1]!IDMPOS[#Data],5,0)</f>
        <v>12509291</v>
      </c>
      <c r="AF248" s="16">
        <v>12509300</v>
      </c>
      <c r="AG248" s="17">
        <f>AF248-AE248</f>
        <v>9</v>
      </c>
      <c r="AH248" s="18"/>
      <c r="AI248" s="18"/>
      <c r="AJ248" s="19" t="s">
        <v>26</v>
      </c>
      <c r="AK248" s="20" t="s">
        <v>39</v>
      </c>
      <c r="AL248" s="15">
        <f>VLOOKUP($D248,[1]!IDMPOS[#Data],6,0)</f>
        <v>27305000</v>
      </c>
      <c r="AM248" s="16">
        <v>27305000</v>
      </c>
      <c r="AN248" s="17">
        <f>AM248-AL248</f>
        <v>0</v>
      </c>
      <c r="AO248" s="18"/>
      <c r="AP248" s="18"/>
      <c r="AQ248" s="19" t="s">
        <v>26</v>
      </c>
      <c r="AR248" s="20" t="s">
        <v>39</v>
      </c>
      <c r="AS248" s="15">
        <f>VLOOKUP($D248,[1]!IDMPOS[#Data],7,0)</f>
        <v>15704851</v>
      </c>
      <c r="AT248" s="16">
        <v>15704850</v>
      </c>
      <c r="AU248" s="17">
        <f>AT248-AS248</f>
        <v>-1</v>
      </c>
      <c r="AV248" s="18"/>
      <c r="AW248" s="18"/>
      <c r="AX248" s="19" t="s">
        <v>26</v>
      </c>
      <c r="AY248" s="20" t="s">
        <v>39</v>
      </c>
      <c r="AZ248" s="15">
        <f>VLOOKUP($D248,[1]!IDMPOS[#Data],8,0)</f>
        <v>13647200</v>
      </c>
      <c r="BA248" s="16">
        <v>13647200</v>
      </c>
      <c r="BB248" s="16"/>
      <c r="BC248" s="16"/>
      <c r="BD248" s="17">
        <f>BA248-AZ248</f>
        <v>0</v>
      </c>
      <c r="BE248" s="18"/>
      <c r="BF248" s="18"/>
      <c r="BG248" s="19" t="s">
        <v>26</v>
      </c>
      <c r="BH248" s="20" t="s">
        <v>39</v>
      </c>
    </row>
    <row r="249" spans="2:60" x14ac:dyDescent="0.3">
      <c r="B249" s="14">
        <v>204</v>
      </c>
      <c r="C249" s="14" t="s">
        <v>19</v>
      </c>
      <c r="D249" s="14" t="s">
        <v>841</v>
      </c>
      <c r="E249" s="14" t="s">
        <v>842</v>
      </c>
      <c r="F249" s="14" t="s">
        <v>786</v>
      </c>
      <c r="G249" s="14"/>
      <c r="H249" s="14"/>
      <c r="I249" s="14"/>
      <c r="J249" s="15">
        <f>VLOOKUP($D249,[1]!IDMPOS[#Data],2,0)</f>
        <v>27638975</v>
      </c>
      <c r="K249" s="16">
        <v>27639000</v>
      </c>
      <c r="L249" s="17">
        <f>K249-J249</f>
        <v>25</v>
      </c>
      <c r="M249" s="18"/>
      <c r="N249" s="18"/>
      <c r="O249" s="19" t="s">
        <v>26</v>
      </c>
      <c r="P249" s="20" t="s">
        <v>39</v>
      </c>
      <c r="Q249" s="15">
        <f>VLOOKUP($D249,[1]!IDMPOS[#Data],3,0)</f>
        <v>35093825</v>
      </c>
      <c r="R249" s="16">
        <v>35093800</v>
      </c>
      <c r="S249" s="17">
        <f>R249-Q249</f>
        <v>-25</v>
      </c>
      <c r="T249" s="18"/>
      <c r="U249" s="18" t="s">
        <v>25</v>
      </c>
      <c r="V249" s="19" t="s">
        <v>26</v>
      </c>
      <c r="W249" s="20" t="s">
        <v>27</v>
      </c>
      <c r="X249" s="15">
        <f>VLOOKUP($D249,[1]!IDMPOS[#Data],4,0)</f>
        <v>28998000</v>
      </c>
      <c r="Y249" s="16">
        <v>29000000</v>
      </c>
      <c r="Z249" s="17">
        <f>Y249-X249</f>
        <v>2000</v>
      </c>
      <c r="AA249" s="18" t="s">
        <v>67</v>
      </c>
      <c r="AB249" s="18"/>
      <c r="AC249" s="19" t="s">
        <v>26</v>
      </c>
      <c r="AD249" s="20" t="s">
        <v>39</v>
      </c>
      <c r="AE249" s="15">
        <f>VLOOKUP($D249,[1]!IDMPOS[#Data],5,0)</f>
        <v>14382900</v>
      </c>
      <c r="AF249" s="16">
        <v>14383000</v>
      </c>
      <c r="AG249" s="17">
        <f>AF249-AE249</f>
        <v>100</v>
      </c>
      <c r="AH249" s="18"/>
      <c r="AI249" s="18"/>
      <c r="AJ249" s="19" t="s">
        <v>26</v>
      </c>
      <c r="AK249" s="20" t="s">
        <v>39</v>
      </c>
      <c r="AL249" s="15">
        <f>VLOOKUP($D249,[1]!IDMPOS[#Data],6,0)</f>
        <v>34036500</v>
      </c>
      <c r="AM249" s="16">
        <v>34036500</v>
      </c>
      <c r="AN249" s="17">
        <f>AM249-AL249</f>
        <v>0</v>
      </c>
      <c r="AO249" s="18"/>
      <c r="AP249" s="18"/>
      <c r="AQ249" s="19" t="s">
        <v>26</v>
      </c>
      <c r="AR249" s="20" t="s">
        <v>39</v>
      </c>
      <c r="AS249" s="15">
        <f>VLOOKUP($D249,[1]!IDMPOS[#Data],7,0)</f>
        <v>21526531</v>
      </c>
      <c r="AT249" s="16">
        <v>21527000</v>
      </c>
      <c r="AU249" s="17">
        <f>AT249-AS249</f>
        <v>469</v>
      </c>
      <c r="AV249" s="18"/>
      <c r="AW249" s="18"/>
      <c r="AX249" s="19" t="s">
        <v>26</v>
      </c>
      <c r="AY249" s="20" t="s">
        <v>39</v>
      </c>
      <c r="AZ249" s="15">
        <f>VLOOKUP($D249,[1]!IDMPOS[#Data],8,0)</f>
        <v>15287850</v>
      </c>
      <c r="BA249" s="16">
        <v>15287850</v>
      </c>
      <c r="BB249" s="16"/>
      <c r="BC249" s="16"/>
      <c r="BD249" s="17">
        <f>BA249-AZ249</f>
        <v>0</v>
      </c>
      <c r="BE249" s="18"/>
      <c r="BF249" s="18"/>
      <c r="BG249" s="19" t="s">
        <v>26</v>
      </c>
      <c r="BH249" s="20" t="s">
        <v>39</v>
      </c>
    </row>
    <row r="250" spans="2:60" x14ac:dyDescent="0.3">
      <c r="B250" s="14">
        <v>199</v>
      </c>
      <c r="C250" s="14" t="s">
        <v>19</v>
      </c>
      <c r="D250" s="14" t="s">
        <v>843</v>
      </c>
      <c r="E250" s="14" t="s">
        <v>844</v>
      </c>
      <c r="F250" s="14" t="s">
        <v>786</v>
      </c>
      <c r="G250" s="14"/>
      <c r="H250" s="14"/>
      <c r="I250" s="14"/>
      <c r="J250" s="15">
        <f>VLOOKUP($D250,[1]!IDMPOS[#Data],2,0)</f>
        <v>40520082</v>
      </c>
      <c r="K250" s="16">
        <v>30390000</v>
      </c>
      <c r="L250" s="17">
        <f>K250-J250</f>
        <v>-10130082</v>
      </c>
      <c r="M250" s="18" t="s">
        <v>37</v>
      </c>
      <c r="N250" s="18">
        <v>10130000</v>
      </c>
      <c r="O250" s="19" t="s">
        <v>26</v>
      </c>
      <c r="P250" s="20" t="s">
        <v>39</v>
      </c>
      <c r="Q250" s="15">
        <f>VLOOKUP($D250,[1]!IDMPOS[#Data],3,0)</f>
        <v>25060413</v>
      </c>
      <c r="R250" s="16">
        <v>25060400</v>
      </c>
      <c r="S250" s="17">
        <f>R250-Q250</f>
        <v>-13</v>
      </c>
      <c r="T250" s="18"/>
      <c r="U250" s="18" t="s">
        <v>25</v>
      </c>
      <c r="V250" s="19" t="s">
        <v>26</v>
      </c>
      <c r="W250" s="20" t="s">
        <v>27</v>
      </c>
      <c r="X250" s="15">
        <f>VLOOKUP($D250,[1]!IDMPOS[#Data],4,0)</f>
        <v>30633225</v>
      </c>
      <c r="Y250" s="16">
        <v>30658200</v>
      </c>
      <c r="Z250" s="17">
        <f>Y250-X250</f>
        <v>24975</v>
      </c>
      <c r="AA250" s="18" t="s">
        <v>67</v>
      </c>
      <c r="AB250" s="18">
        <v>25400</v>
      </c>
      <c r="AC250" s="19" t="s">
        <v>26</v>
      </c>
      <c r="AD250" s="20" t="s">
        <v>39</v>
      </c>
      <c r="AE250" s="15">
        <f>VLOOKUP($D250,[1]!IDMPOS[#Data],5,0)</f>
        <v>25728100</v>
      </c>
      <c r="AF250" s="16">
        <v>25728100</v>
      </c>
      <c r="AG250" s="17">
        <f>AF250-AE250</f>
        <v>0</v>
      </c>
      <c r="AH250" s="18"/>
      <c r="AI250" s="18"/>
      <c r="AJ250" s="19" t="s">
        <v>26</v>
      </c>
      <c r="AK250" s="20" t="s">
        <v>39</v>
      </c>
      <c r="AL250" s="15">
        <f>VLOOKUP($D250,[1]!IDMPOS[#Data],6,0)</f>
        <v>60379000</v>
      </c>
      <c r="AM250" s="16">
        <v>60379000</v>
      </c>
      <c r="AN250" s="17">
        <f>AM250-AL250</f>
        <v>0</v>
      </c>
      <c r="AO250" s="18"/>
      <c r="AP250" s="18"/>
      <c r="AQ250" s="19" t="s">
        <v>26</v>
      </c>
      <c r="AR250" s="20" t="s">
        <v>39</v>
      </c>
      <c r="AS250" s="15">
        <f>VLOOKUP($D250,[1]!IDMPOS[#Data],7,0)</f>
        <v>27309825</v>
      </c>
      <c r="AT250" s="16">
        <v>27310000</v>
      </c>
      <c r="AU250" s="17">
        <f>AT250-AS250</f>
        <v>175</v>
      </c>
      <c r="AV250" s="18"/>
      <c r="AW250" s="18"/>
      <c r="AX250" s="19" t="s">
        <v>26</v>
      </c>
      <c r="AY250" s="20" t="s">
        <v>39</v>
      </c>
      <c r="AZ250" s="15">
        <f>VLOOKUP($D250,[1]!IDMPOS[#Data],8,0)</f>
        <v>16183700</v>
      </c>
      <c r="BA250" s="16">
        <v>16183700</v>
      </c>
      <c r="BB250" s="16"/>
      <c r="BC250" s="16"/>
      <c r="BD250" s="17">
        <f>BA250-AZ250</f>
        <v>0</v>
      </c>
      <c r="BE250" s="18"/>
      <c r="BF250" s="18"/>
      <c r="BG250" s="19" t="s">
        <v>26</v>
      </c>
      <c r="BH250" s="20" t="s">
        <v>39</v>
      </c>
    </row>
    <row r="251" spans="2:60" x14ac:dyDescent="0.3">
      <c r="B251" s="14">
        <v>155</v>
      </c>
      <c r="C251" s="14" t="s">
        <v>19</v>
      </c>
      <c r="D251" s="14" t="s">
        <v>845</v>
      </c>
      <c r="E251" s="14" t="s">
        <v>846</v>
      </c>
      <c r="F251" s="14" t="s">
        <v>786</v>
      </c>
      <c r="G251" s="14"/>
      <c r="H251" s="14"/>
      <c r="I251" s="14"/>
      <c r="J251" s="15">
        <f>VLOOKUP($D251,[1]!IDMPOS[#Data],2,0)</f>
        <v>24605500</v>
      </c>
      <c r="K251" s="16">
        <v>15980000</v>
      </c>
      <c r="L251" s="17">
        <f>K251-J251</f>
        <v>-8625500</v>
      </c>
      <c r="M251" s="18" t="s">
        <v>37</v>
      </c>
      <c r="N251" s="18">
        <v>8625500</v>
      </c>
      <c r="O251" s="19" t="s">
        <v>26</v>
      </c>
      <c r="P251" s="20" t="s">
        <v>39</v>
      </c>
      <c r="Q251" s="15">
        <f>VLOOKUP($D251,[1]!IDMPOS[#Data],3,0)</f>
        <v>35333200</v>
      </c>
      <c r="R251" s="16">
        <v>35333200</v>
      </c>
      <c r="S251" s="17">
        <f>R251-Q251</f>
        <v>0</v>
      </c>
      <c r="T251" s="18"/>
      <c r="U251" s="18" t="s">
        <v>25</v>
      </c>
      <c r="V251" s="19" t="s">
        <v>26</v>
      </c>
      <c r="W251" s="20" t="s">
        <v>27</v>
      </c>
      <c r="X251" s="15">
        <f>VLOOKUP($D251,[1]!IDMPOS[#Data],4,0)</f>
        <v>31809500</v>
      </c>
      <c r="Y251" s="16">
        <v>31809500</v>
      </c>
      <c r="Z251" s="17">
        <f>Y251-X251</f>
        <v>0</v>
      </c>
      <c r="AA251" s="18"/>
      <c r="AB251" s="18" t="s">
        <v>25</v>
      </c>
      <c r="AC251" s="19" t="s">
        <v>26</v>
      </c>
      <c r="AD251" s="20" t="s">
        <v>27</v>
      </c>
      <c r="AE251" s="15">
        <f>VLOOKUP($D251,[1]!IDMPOS[#Data],5,0)</f>
        <v>24010900</v>
      </c>
      <c r="AF251" s="16">
        <v>24010900</v>
      </c>
      <c r="AG251" s="17">
        <f>AF251-AE251</f>
        <v>0</v>
      </c>
      <c r="AH251" s="18"/>
      <c r="AI251" s="18"/>
      <c r="AJ251" s="19" t="s">
        <v>26</v>
      </c>
      <c r="AK251" s="20" t="s">
        <v>39</v>
      </c>
      <c r="AL251" s="15">
        <f>VLOOKUP($D251,[1]!IDMPOS[#Data],6,0)</f>
        <v>26454125</v>
      </c>
      <c r="AM251" s="16">
        <v>26454200</v>
      </c>
      <c r="AN251" s="17">
        <f>AM251-AL251</f>
        <v>75</v>
      </c>
      <c r="AO251" s="18"/>
      <c r="AP251" s="18"/>
      <c r="AQ251" s="19" t="s">
        <v>26</v>
      </c>
      <c r="AR251" s="20" t="s">
        <v>39</v>
      </c>
      <c r="AS251" s="15">
        <f>VLOOKUP($D251,[1]!IDMPOS[#Data],7,0)</f>
        <v>18901300</v>
      </c>
      <c r="AT251" s="16">
        <v>19029400</v>
      </c>
      <c r="AU251" s="17">
        <f>AT251-AS251</f>
        <v>128100</v>
      </c>
      <c r="AV251" s="18" t="s">
        <v>67</v>
      </c>
      <c r="AW251" s="18" t="s">
        <v>57</v>
      </c>
      <c r="AX251" s="19" t="s">
        <v>26</v>
      </c>
      <c r="AY251" s="20" t="s">
        <v>39</v>
      </c>
      <c r="AZ251" s="15">
        <f>VLOOKUP($D251,[1]!IDMPOS[#Data],8,0)</f>
        <v>16533300</v>
      </c>
      <c r="BA251" s="16">
        <v>16533300</v>
      </c>
      <c r="BB251" s="16"/>
      <c r="BC251" s="16"/>
      <c r="BD251" s="17">
        <f>BA251-AZ251</f>
        <v>0</v>
      </c>
      <c r="BE251" s="18"/>
      <c r="BF251" s="18"/>
      <c r="BG251" s="19" t="s">
        <v>26</v>
      </c>
      <c r="BH251" s="20" t="s">
        <v>39</v>
      </c>
    </row>
    <row r="252" spans="2:60" x14ac:dyDescent="0.3">
      <c r="B252" s="14">
        <v>185</v>
      </c>
      <c r="C252" s="14" t="s">
        <v>19</v>
      </c>
      <c r="D252" s="14" t="s">
        <v>847</v>
      </c>
      <c r="E252" s="14" t="s">
        <v>848</v>
      </c>
      <c r="F252" s="14" t="s">
        <v>786</v>
      </c>
      <c r="G252" s="14"/>
      <c r="H252" s="14"/>
      <c r="I252" s="14"/>
      <c r="J252" s="15">
        <f>VLOOKUP($D252,[1]!IDMPOS[#Data],2,0)</f>
        <v>14836800</v>
      </c>
      <c r="K252" s="16">
        <v>4793000</v>
      </c>
      <c r="L252" s="17">
        <f>K252-J252</f>
        <v>-10043800</v>
      </c>
      <c r="M252" s="18" t="s">
        <v>37</v>
      </c>
      <c r="N252" s="18">
        <v>10043800</v>
      </c>
      <c r="O252" s="19" t="s">
        <v>26</v>
      </c>
      <c r="P252" s="20" t="s">
        <v>39</v>
      </c>
      <c r="Q252" s="15">
        <f>VLOOKUP($D252,[1]!IDMPOS[#Data],3,0)</f>
        <v>36422450</v>
      </c>
      <c r="R252" s="16">
        <v>36422400</v>
      </c>
      <c r="S252" s="17">
        <f>R252-Q252</f>
        <v>-50</v>
      </c>
      <c r="T252" s="18"/>
      <c r="U252" s="18" t="s">
        <v>25</v>
      </c>
      <c r="V252" s="19" t="s">
        <v>26</v>
      </c>
      <c r="W252" s="20" t="s">
        <v>27</v>
      </c>
      <c r="X252" s="15">
        <f>VLOOKUP($D252,[1]!IDMPOS[#Data],4,0)</f>
        <v>26949100</v>
      </c>
      <c r="Y252" s="16">
        <v>26949000</v>
      </c>
      <c r="Z252" s="17">
        <f>Y252-X252</f>
        <v>-100</v>
      </c>
      <c r="AA252" s="18"/>
      <c r="AB252" s="18" t="s">
        <v>25</v>
      </c>
      <c r="AC252" s="19" t="s">
        <v>26</v>
      </c>
      <c r="AD252" s="20" t="s">
        <v>27</v>
      </c>
      <c r="AE252" s="15">
        <f>VLOOKUP($D252,[1]!IDMPOS[#Data],5,0)</f>
        <v>15358875</v>
      </c>
      <c r="AF252" s="16">
        <v>15359000</v>
      </c>
      <c r="AG252" s="17">
        <f>AF252-AE252</f>
        <v>125</v>
      </c>
      <c r="AH252" s="18"/>
      <c r="AI252" s="18"/>
      <c r="AJ252" s="19" t="s">
        <v>26</v>
      </c>
      <c r="AK252" s="20" t="s">
        <v>39</v>
      </c>
      <c r="AL252" s="15">
        <f>VLOOKUP($D252,[1]!IDMPOS[#Data],6,0)</f>
        <v>18702350</v>
      </c>
      <c r="AM252" s="16">
        <v>18702400</v>
      </c>
      <c r="AN252" s="17">
        <f>AM252-AL252</f>
        <v>50</v>
      </c>
      <c r="AO252" s="18"/>
      <c r="AP252" s="18"/>
      <c r="AQ252" s="19" t="s">
        <v>26</v>
      </c>
      <c r="AR252" s="20" t="s">
        <v>39</v>
      </c>
      <c r="AS252" s="15">
        <f>VLOOKUP($D252,[1]!IDMPOS[#Data],7,0)</f>
        <v>17125375</v>
      </c>
      <c r="AT252" s="16">
        <v>17125400</v>
      </c>
      <c r="AU252" s="17">
        <f>AT252-AS252</f>
        <v>25</v>
      </c>
      <c r="AV252" s="18"/>
      <c r="AW252" s="18"/>
      <c r="AX252" s="19" t="s">
        <v>26</v>
      </c>
      <c r="AY252" s="20" t="s">
        <v>39</v>
      </c>
      <c r="AZ252" s="15">
        <f>VLOOKUP($D252,[1]!IDMPOS[#Data],8,0)</f>
        <v>17591000</v>
      </c>
      <c r="BA252" s="16">
        <v>17591000</v>
      </c>
      <c r="BB252" s="16"/>
      <c r="BC252" s="16"/>
      <c r="BD252" s="17">
        <f>BA252-AZ252</f>
        <v>0</v>
      </c>
      <c r="BE252" s="18"/>
      <c r="BF252" s="18"/>
      <c r="BG252" s="19" t="s">
        <v>26</v>
      </c>
      <c r="BH252" s="20" t="s">
        <v>39</v>
      </c>
    </row>
    <row r="253" spans="2:60" x14ac:dyDescent="0.3">
      <c r="B253" s="14">
        <v>187</v>
      </c>
      <c r="C253" s="14" t="s">
        <v>19</v>
      </c>
      <c r="D253" s="14" t="s">
        <v>849</v>
      </c>
      <c r="E253" s="14" t="s">
        <v>850</v>
      </c>
      <c r="F253" s="14" t="s">
        <v>786</v>
      </c>
      <c r="G253" s="14"/>
      <c r="H253" s="14"/>
      <c r="I253" s="14"/>
      <c r="J253" s="15">
        <f>VLOOKUP($D253,[1]!IDMPOS[#Data],2,0)</f>
        <v>28490675</v>
      </c>
      <c r="K253" s="16">
        <v>21394675</v>
      </c>
      <c r="L253" s="17">
        <f>K253-J253</f>
        <v>-7096000</v>
      </c>
      <c r="M253" s="18" t="s">
        <v>37</v>
      </c>
      <c r="N253" s="18">
        <v>7096000</v>
      </c>
      <c r="O253" s="19" t="s">
        <v>26</v>
      </c>
      <c r="P253" s="20" t="s">
        <v>39</v>
      </c>
      <c r="Q253" s="15">
        <f>VLOOKUP($D253,[1]!IDMPOS[#Data],3,0)</f>
        <v>31430400</v>
      </c>
      <c r="R253" s="16">
        <v>31430400</v>
      </c>
      <c r="S253" s="17">
        <f>R253-Q253</f>
        <v>0</v>
      </c>
      <c r="T253" s="18"/>
      <c r="U253" s="18" t="s">
        <v>25</v>
      </c>
      <c r="V253" s="19" t="s">
        <v>26</v>
      </c>
      <c r="W253" s="20" t="s">
        <v>27</v>
      </c>
      <c r="X253" s="15">
        <f>VLOOKUP($D253,[1]!IDMPOS[#Data],4,0)</f>
        <v>33740500</v>
      </c>
      <c r="Y253" s="16">
        <v>33740500</v>
      </c>
      <c r="Z253" s="17">
        <f>Y253-X253</f>
        <v>0</v>
      </c>
      <c r="AA253" s="18"/>
      <c r="AB253" s="18" t="s">
        <v>25</v>
      </c>
      <c r="AC253" s="19" t="s">
        <v>26</v>
      </c>
      <c r="AD253" s="20" t="s">
        <v>27</v>
      </c>
      <c r="AE253" s="15">
        <f>VLOOKUP($D253,[1]!IDMPOS[#Data],5,0)</f>
        <v>37732700</v>
      </c>
      <c r="AF253" s="16">
        <v>37732600</v>
      </c>
      <c r="AG253" s="17">
        <f>AF253-AE253</f>
        <v>-100</v>
      </c>
      <c r="AH253" s="18"/>
      <c r="AI253" s="18"/>
      <c r="AJ253" s="19" t="s">
        <v>26</v>
      </c>
      <c r="AK253" s="20" t="s">
        <v>39</v>
      </c>
      <c r="AL253" s="15">
        <f>VLOOKUP($D253,[1]!IDMPOS[#Data],6,0)</f>
        <v>42275300</v>
      </c>
      <c r="AM253" s="16">
        <v>42275300</v>
      </c>
      <c r="AN253" s="17">
        <f>AM253-AL253</f>
        <v>0</v>
      </c>
      <c r="AO253" s="18"/>
      <c r="AP253" s="18"/>
      <c r="AQ253" s="19" t="s">
        <v>26</v>
      </c>
      <c r="AR253" s="20" t="s">
        <v>39</v>
      </c>
      <c r="AS253" s="15">
        <f>VLOOKUP($D253,[1]!IDMPOS[#Data],7,0)</f>
        <v>32756500</v>
      </c>
      <c r="AT253" s="16">
        <v>32548500</v>
      </c>
      <c r="AU253" s="17">
        <f>AT253-AS253</f>
        <v>-208000</v>
      </c>
      <c r="AV253" s="18" t="s">
        <v>54</v>
      </c>
      <c r="AW253" s="18" t="s">
        <v>121</v>
      </c>
      <c r="AX253" s="19" t="s">
        <v>26</v>
      </c>
      <c r="AY253" s="20" t="s">
        <v>39</v>
      </c>
      <c r="AZ253" s="15">
        <f>VLOOKUP($D253,[1]!IDMPOS[#Data],8,0)</f>
        <v>19906700</v>
      </c>
      <c r="BA253" s="16">
        <v>19906700</v>
      </c>
      <c r="BB253" s="16"/>
      <c r="BC253" s="16"/>
      <c r="BD253" s="17">
        <f>BA253-AZ253</f>
        <v>0</v>
      </c>
      <c r="BE253" s="18"/>
      <c r="BF253" s="18"/>
      <c r="BG253" s="19" t="s">
        <v>26</v>
      </c>
      <c r="BH253" s="20" t="s">
        <v>39</v>
      </c>
    </row>
    <row r="254" spans="2:60" x14ac:dyDescent="0.3">
      <c r="B254" s="14">
        <v>161</v>
      </c>
      <c r="C254" s="14" t="s">
        <v>19</v>
      </c>
      <c r="D254" s="14" t="s">
        <v>851</v>
      </c>
      <c r="E254" s="14" t="s">
        <v>852</v>
      </c>
      <c r="F254" s="14" t="s">
        <v>786</v>
      </c>
      <c r="G254" s="14"/>
      <c r="H254" s="14"/>
      <c r="I254" s="14"/>
      <c r="J254" s="15">
        <f>VLOOKUP($D254,[1]!IDMPOS[#Data],2,0)</f>
        <v>22731200</v>
      </c>
      <c r="K254" s="16">
        <v>12099200</v>
      </c>
      <c r="L254" s="17">
        <f>K254-J254</f>
        <v>-10632000</v>
      </c>
      <c r="M254" s="18" t="s">
        <v>37</v>
      </c>
      <c r="N254" s="18">
        <v>10632000</v>
      </c>
      <c r="O254" s="19" t="s">
        <v>26</v>
      </c>
      <c r="P254" s="20" t="s">
        <v>39</v>
      </c>
      <c r="Q254" s="15">
        <f>VLOOKUP($D254,[1]!IDMPOS[#Data],3,0)</f>
        <v>33521900</v>
      </c>
      <c r="R254" s="16">
        <v>33521200</v>
      </c>
      <c r="S254" s="17">
        <f>R254-Q254</f>
        <v>-700</v>
      </c>
      <c r="T254" s="18"/>
      <c r="U254" s="18" t="s">
        <v>25</v>
      </c>
      <c r="V254" s="19" t="s">
        <v>26</v>
      </c>
      <c r="W254" s="20" t="s">
        <v>27</v>
      </c>
      <c r="X254" s="15">
        <f>VLOOKUP($D254,[1]!IDMPOS[#Data],4,0)</f>
        <v>32424900</v>
      </c>
      <c r="Y254" s="16">
        <v>32424900</v>
      </c>
      <c r="Z254" s="17">
        <f>Y254-X254</f>
        <v>0</v>
      </c>
      <c r="AA254" s="18"/>
      <c r="AB254" s="18" t="s">
        <v>25</v>
      </c>
      <c r="AC254" s="19" t="s">
        <v>26</v>
      </c>
      <c r="AD254" s="20" t="s">
        <v>27</v>
      </c>
      <c r="AE254" s="15">
        <f>VLOOKUP($D254,[1]!IDMPOS[#Data],5,0)</f>
        <v>27760700</v>
      </c>
      <c r="AF254" s="16">
        <v>27761000</v>
      </c>
      <c r="AG254" s="17">
        <f>AF254-AE254</f>
        <v>300</v>
      </c>
      <c r="AH254" s="18"/>
      <c r="AI254" s="18"/>
      <c r="AJ254" s="19" t="s">
        <v>26</v>
      </c>
      <c r="AK254" s="20" t="s">
        <v>39</v>
      </c>
      <c r="AL254" s="15">
        <f>VLOOKUP($D254,[1]!IDMPOS[#Data],6,0)</f>
        <v>32748400</v>
      </c>
      <c r="AM254" s="16">
        <v>32748500</v>
      </c>
      <c r="AN254" s="17">
        <f>AM254-AL254</f>
        <v>100</v>
      </c>
      <c r="AO254" s="18"/>
      <c r="AP254" s="18"/>
      <c r="AQ254" s="19" t="s">
        <v>26</v>
      </c>
      <c r="AR254" s="20" t="s">
        <v>39</v>
      </c>
      <c r="AS254" s="15">
        <f>VLOOKUP($D254,[1]!IDMPOS[#Data],7,0)</f>
        <v>17101929</v>
      </c>
      <c r="AT254" s="16">
        <v>17102000</v>
      </c>
      <c r="AU254" s="17">
        <f>AT254-AS254</f>
        <v>71</v>
      </c>
      <c r="AV254" s="18"/>
      <c r="AW254" s="18"/>
      <c r="AX254" s="19" t="s">
        <v>26</v>
      </c>
      <c r="AY254" s="20" t="s">
        <v>39</v>
      </c>
      <c r="AZ254" s="15">
        <f>VLOOKUP($D254,[1]!IDMPOS[#Data],8,0)</f>
        <v>20175500</v>
      </c>
      <c r="BA254" s="16">
        <v>20175500</v>
      </c>
      <c r="BB254" s="16"/>
      <c r="BC254" s="16"/>
      <c r="BD254" s="17">
        <f>BA254-AZ254</f>
        <v>0</v>
      </c>
      <c r="BE254" s="18"/>
      <c r="BF254" s="18"/>
      <c r="BG254" s="19" t="s">
        <v>26</v>
      </c>
      <c r="BH254" s="20" t="s">
        <v>39</v>
      </c>
    </row>
    <row r="255" spans="2:60" x14ac:dyDescent="0.3">
      <c r="B255" s="14">
        <v>178</v>
      </c>
      <c r="C255" s="14" t="s">
        <v>19</v>
      </c>
      <c r="D255" s="14" t="s">
        <v>853</v>
      </c>
      <c r="E255" s="14" t="s">
        <v>854</v>
      </c>
      <c r="F255" s="14" t="s">
        <v>786</v>
      </c>
      <c r="G255" s="14"/>
      <c r="H255" s="14"/>
      <c r="I255" s="14"/>
      <c r="J255" s="15">
        <f>VLOOKUP($D255,[1]!IDMPOS[#Data],2,0)</f>
        <v>36702234</v>
      </c>
      <c r="K255" s="16">
        <v>26142500</v>
      </c>
      <c r="L255" s="17">
        <f>K255-J255</f>
        <v>-10559734</v>
      </c>
      <c r="M255" s="18" t="s">
        <v>37</v>
      </c>
      <c r="N255" s="18">
        <v>10559500</v>
      </c>
      <c r="O255" s="19" t="s">
        <v>26</v>
      </c>
      <c r="P255" s="20" t="s">
        <v>39</v>
      </c>
      <c r="Q255" s="15">
        <f>VLOOKUP($D255,[1]!IDMPOS[#Data],3,0)</f>
        <v>36196814</v>
      </c>
      <c r="R255" s="16">
        <v>36196700</v>
      </c>
      <c r="S255" s="17">
        <f>R255-Q255</f>
        <v>-114</v>
      </c>
      <c r="T255" s="18"/>
      <c r="U255" s="18" t="s">
        <v>25</v>
      </c>
      <c r="V255" s="19" t="s">
        <v>26</v>
      </c>
      <c r="W255" s="20" t="s">
        <v>27</v>
      </c>
      <c r="X255" s="15">
        <f>VLOOKUP($D255,[1]!IDMPOS[#Data],4,0)</f>
        <v>30441600</v>
      </c>
      <c r="Y255" s="16">
        <v>30441500</v>
      </c>
      <c r="Z255" s="17">
        <f>Y255-X255</f>
        <v>-100</v>
      </c>
      <c r="AA255" s="18"/>
      <c r="AB255" s="18" t="s">
        <v>25</v>
      </c>
      <c r="AC255" s="19" t="s">
        <v>26</v>
      </c>
      <c r="AD255" s="20" t="s">
        <v>27</v>
      </c>
      <c r="AE255" s="15">
        <f>VLOOKUP($D255,[1]!IDMPOS[#Data],5,0)</f>
        <v>29417600</v>
      </c>
      <c r="AF255" s="16">
        <v>29417500</v>
      </c>
      <c r="AG255" s="17">
        <f>AF255-AE255</f>
        <v>-100</v>
      </c>
      <c r="AH255" s="18"/>
      <c r="AI255" s="18"/>
      <c r="AJ255" s="19" t="s">
        <v>26</v>
      </c>
      <c r="AK255" s="20" t="s">
        <v>39</v>
      </c>
      <c r="AL255" s="15">
        <f>VLOOKUP($D255,[1]!IDMPOS[#Data],6,0)</f>
        <v>54934600</v>
      </c>
      <c r="AM255" s="16">
        <v>54934600</v>
      </c>
      <c r="AN255" s="17">
        <f>AM255-AL255</f>
        <v>0</v>
      </c>
      <c r="AO255" s="18"/>
      <c r="AP255" s="18"/>
      <c r="AQ255" s="19" t="s">
        <v>26</v>
      </c>
      <c r="AR255" s="20" t="s">
        <v>39</v>
      </c>
      <c r="AS255" s="15">
        <f>VLOOKUP($D255,[1]!IDMPOS[#Data],7,0)</f>
        <v>37545683</v>
      </c>
      <c r="AT255" s="16">
        <v>37545600</v>
      </c>
      <c r="AU255" s="17">
        <f>AT255-AS255</f>
        <v>-83</v>
      </c>
      <c r="AV255" s="18"/>
      <c r="AW255" s="18"/>
      <c r="AX255" s="19" t="s">
        <v>26</v>
      </c>
      <c r="AY255" s="20" t="s">
        <v>39</v>
      </c>
      <c r="AZ255" s="15">
        <f>VLOOKUP($D255,[1]!IDMPOS[#Data],8,0)</f>
        <v>20564500</v>
      </c>
      <c r="BA255" s="16">
        <v>20564500</v>
      </c>
      <c r="BB255" s="16"/>
      <c r="BC255" s="16"/>
      <c r="BD255" s="17">
        <f>BA255-AZ255</f>
        <v>0</v>
      </c>
      <c r="BE255" s="18"/>
      <c r="BF255" s="18"/>
      <c r="BG255" s="19" t="s">
        <v>26</v>
      </c>
      <c r="BH255" s="20" t="s">
        <v>39</v>
      </c>
    </row>
    <row r="256" spans="2:60" x14ac:dyDescent="0.3">
      <c r="B256" s="14">
        <v>176</v>
      </c>
      <c r="C256" s="14" t="s">
        <v>19</v>
      </c>
      <c r="D256" s="14" t="s">
        <v>855</v>
      </c>
      <c r="E256" s="14" t="s">
        <v>856</v>
      </c>
      <c r="F256" s="14" t="s">
        <v>786</v>
      </c>
      <c r="G256" s="14"/>
      <c r="H256" s="14"/>
      <c r="I256" s="14"/>
      <c r="J256" s="15">
        <f>VLOOKUP($D256,[1]!IDMPOS[#Data],2,0)</f>
        <v>34957400</v>
      </c>
      <c r="K256" s="16">
        <v>26375400</v>
      </c>
      <c r="L256" s="17">
        <f>K256-J256</f>
        <v>-8582000</v>
      </c>
      <c r="M256" s="18" t="s">
        <v>37</v>
      </c>
      <c r="N256" s="18">
        <v>8582000</v>
      </c>
      <c r="O256" s="19" t="s">
        <v>26</v>
      </c>
      <c r="P256" s="20" t="s">
        <v>39</v>
      </c>
      <c r="Q256" s="15">
        <f>VLOOKUP($D256,[1]!IDMPOS[#Data],3,0)</f>
        <v>41893169</v>
      </c>
      <c r="R256" s="16">
        <v>41893200</v>
      </c>
      <c r="S256" s="17">
        <f>R256-Q256</f>
        <v>31</v>
      </c>
      <c r="T256" s="18"/>
      <c r="U256" s="18" t="s">
        <v>25</v>
      </c>
      <c r="V256" s="19" t="s">
        <v>26</v>
      </c>
      <c r="W256" s="20" t="s">
        <v>27</v>
      </c>
      <c r="X256" s="15">
        <f>VLOOKUP($D256,[1]!IDMPOS[#Data],4,0)</f>
        <v>42550550</v>
      </c>
      <c r="Y256" s="16">
        <v>42550500</v>
      </c>
      <c r="Z256" s="17">
        <f>Y256-X256</f>
        <v>-50</v>
      </c>
      <c r="AA256" s="18"/>
      <c r="AB256" s="18"/>
      <c r="AC256" s="19" t="s">
        <v>26</v>
      </c>
      <c r="AD256" s="20" t="s">
        <v>39</v>
      </c>
      <c r="AE256" s="15">
        <f>VLOOKUP($D256,[1]!IDMPOS[#Data],5,0)</f>
        <v>31767809</v>
      </c>
      <c r="AF256" s="16">
        <v>31851800</v>
      </c>
      <c r="AG256" s="17">
        <f>AF256-AE256</f>
        <v>83991</v>
      </c>
      <c r="AH256" s="18" t="s">
        <v>67</v>
      </c>
      <c r="AI256" s="18" t="s">
        <v>57</v>
      </c>
      <c r="AJ256" s="19" t="s">
        <v>26</v>
      </c>
      <c r="AK256" s="20" t="s">
        <v>39</v>
      </c>
      <c r="AL256" s="15">
        <f>VLOOKUP($D256,[1]!IDMPOS[#Data],6,0)</f>
        <v>33431148</v>
      </c>
      <c r="AM256" s="16">
        <v>33431100</v>
      </c>
      <c r="AN256" s="17">
        <f>AM256-AL256</f>
        <v>-48</v>
      </c>
      <c r="AO256" s="18"/>
      <c r="AP256" s="18"/>
      <c r="AQ256" s="19" t="s">
        <v>26</v>
      </c>
      <c r="AR256" s="20" t="s">
        <v>39</v>
      </c>
      <c r="AS256" s="15">
        <f>VLOOKUP($D256,[1]!IDMPOS[#Data],7,0)</f>
        <v>27110362</v>
      </c>
      <c r="AT256" s="16">
        <v>27110400</v>
      </c>
      <c r="AU256" s="17">
        <f>AT256-AS256</f>
        <v>38</v>
      </c>
      <c r="AV256" s="18"/>
      <c r="AW256" s="18"/>
      <c r="AX256" s="19" t="s">
        <v>26</v>
      </c>
      <c r="AY256" s="20" t="s">
        <v>39</v>
      </c>
      <c r="AZ256" s="15">
        <f>VLOOKUP($D256,[1]!IDMPOS[#Data],8,0)</f>
        <v>24581500</v>
      </c>
      <c r="BA256" s="16">
        <v>24581500</v>
      </c>
      <c r="BB256" s="16"/>
      <c r="BC256" s="16"/>
      <c r="BD256" s="17">
        <f>BA256-AZ256</f>
        <v>0</v>
      </c>
      <c r="BE256" s="18"/>
      <c r="BF256" s="18"/>
      <c r="BG256" s="19" t="s">
        <v>26</v>
      </c>
      <c r="BH256" s="20" t="s">
        <v>39</v>
      </c>
    </row>
    <row r="257" spans="2:60" x14ac:dyDescent="0.3">
      <c r="B257" s="14">
        <v>154</v>
      </c>
      <c r="C257" s="14" t="s">
        <v>19</v>
      </c>
      <c r="D257" s="14" t="s">
        <v>857</v>
      </c>
      <c r="E257" s="14" t="s">
        <v>858</v>
      </c>
      <c r="F257" s="14" t="s">
        <v>786</v>
      </c>
      <c r="G257" s="14"/>
      <c r="H257" s="14"/>
      <c r="I257" s="14"/>
      <c r="J257" s="15">
        <f>VLOOKUP($D257,[1]!IDMPOS[#Data],2,0)</f>
        <v>43594400</v>
      </c>
      <c r="K257" s="16">
        <v>33383000</v>
      </c>
      <c r="L257" s="17">
        <f>K257-J257</f>
        <v>-10211400</v>
      </c>
      <c r="M257" s="18" t="s">
        <v>37</v>
      </c>
      <c r="N257" s="18">
        <v>10211200</v>
      </c>
      <c r="O257" s="19" t="s">
        <v>26</v>
      </c>
      <c r="P257" s="20" t="s">
        <v>39</v>
      </c>
      <c r="Q257" s="15">
        <f>VLOOKUP($D257,[1]!IDMPOS[#Data],3,0)</f>
        <v>36206800</v>
      </c>
      <c r="R257" s="16">
        <v>36206800</v>
      </c>
      <c r="S257" s="17">
        <f>R257-Q257</f>
        <v>0</v>
      </c>
      <c r="T257" s="18"/>
      <c r="U257" s="18" t="s">
        <v>25</v>
      </c>
      <c r="V257" s="19" t="s">
        <v>26</v>
      </c>
      <c r="W257" s="20" t="s">
        <v>27</v>
      </c>
      <c r="X257" s="15">
        <f>VLOOKUP($D257,[1]!IDMPOS[#Data],4,0)</f>
        <v>42548000</v>
      </c>
      <c r="Y257" s="16">
        <v>42548000</v>
      </c>
      <c r="Z257" s="17">
        <f>Y257-X257</f>
        <v>0</v>
      </c>
      <c r="AA257" s="18"/>
      <c r="AB257" s="18"/>
      <c r="AC257" s="19" t="s">
        <v>26</v>
      </c>
      <c r="AD257" s="20" t="s">
        <v>39</v>
      </c>
      <c r="AE257" s="15">
        <f>VLOOKUP($D257,[1]!IDMPOS[#Data],5,0)</f>
        <v>32154950</v>
      </c>
      <c r="AF257" s="16">
        <v>32154900</v>
      </c>
      <c r="AG257" s="17">
        <f>AF257-AE257</f>
        <v>-50</v>
      </c>
      <c r="AH257" s="18"/>
      <c r="AI257" s="18"/>
      <c r="AJ257" s="19" t="s">
        <v>26</v>
      </c>
      <c r="AK257" s="20" t="s">
        <v>39</v>
      </c>
      <c r="AL257" s="15">
        <f>VLOOKUP($D257,[1]!IDMPOS[#Data],6,0)</f>
        <v>64573925</v>
      </c>
      <c r="AM257" s="16">
        <v>64574000</v>
      </c>
      <c r="AN257" s="17">
        <f>AM257-AL257</f>
        <v>75</v>
      </c>
      <c r="AO257" s="18"/>
      <c r="AP257" s="18"/>
      <c r="AQ257" s="19" t="s">
        <v>26</v>
      </c>
      <c r="AR257" s="20" t="s">
        <v>39</v>
      </c>
      <c r="AS257" s="15">
        <f>VLOOKUP($D257,[1]!IDMPOS[#Data],7,0)</f>
        <v>32883625</v>
      </c>
      <c r="AT257" s="16">
        <v>32883625</v>
      </c>
      <c r="AU257" s="17">
        <f>AT257-AS257</f>
        <v>0</v>
      </c>
      <c r="AV257" s="18"/>
      <c r="AW257" s="18"/>
      <c r="AX257" s="19" t="s">
        <v>26</v>
      </c>
      <c r="AY257" s="20" t="s">
        <v>39</v>
      </c>
      <c r="AZ257" s="15">
        <f>VLOOKUP($D257,[1]!IDMPOS[#Data],8,0)</f>
        <v>37193500</v>
      </c>
      <c r="BA257" s="16">
        <v>37193500</v>
      </c>
      <c r="BB257" s="16"/>
      <c r="BC257" s="16"/>
      <c r="BD257" s="17">
        <f>BA257-AZ257</f>
        <v>0</v>
      </c>
      <c r="BE257" s="18"/>
      <c r="BF257" s="18"/>
      <c r="BG257" s="19" t="s">
        <v>26</v>
      </c>
      <c r="BH257" s="20" t="s">
        <v>39</v>
      </c>
    </row>
    <row r="258" spans="2:60" x14ac:dyDescent="0.3">
      <c r="B258" s="14">
        <v>179</v>
      </c>
      <c r="C258" s="14" t="s">
        <v>19</v>
      </c>
      <c r="D258" s="14" t="s">
        <v>859</v>
      </c>
      <c r="E258" s="14" t="s">
        <v>860</v>
      </c>
      <c r="F258" s="14" t="s">
        <v>786</v>
      </c>
      <c r="G258" s="14"/>
      <c r="H258" s="14"/>
      <c r="I258" s="14" t="s">
        <v>861</v>
      </c>
      <c r="J258" s="15">
        <f>VLOOKUP($D258,[1]!IDMPOS[#Data],2,0)</f>
        <v>18899062</v>
      </c>
      <c r="K258" s="16">
        <v>18899000</v>
      </c>
      <c r="L258" s="17">
        <f>K258-J258</f>
        <v>-62</v>
      </c>
      <c r="M258" s="18"/>
      <c r="N258" s="18"/>
      <c r="O258" s="19" t="s">
        <v>26</v>
      </c>
      <c r="P258" s="20" t="s">
        <v>39</v>
      </c>
      <c r="Q258" s="15">
        <f>VLOOKUP($D258,[1]!IDMPOS[#Data],3,0)</f>
        <v>19270025</v>
      </c>
      <c r="R258" s="16">
        <v>19270000</v>
      </c>
      <c r="S258" s="17">
        <f>R258-Q258</f>
        <v>-25</v>
      </c>
      <c r="T258" s="18"/>
      <c r="U258" s="18" t="s">
        <v>25</v>
      </c>
      <c r="V258" s="19" t="s">
        <v>26</v>
      </c>
      <c r="W258" s="20" t="s">
        <v>27</v>
      </c>
      <c r="X258" s="15">
        <f>VLOOKUP($D258,[1]!IDMPOS[#Data],4,0)</f>
        <v>10851500</v>
      </c>
      <c r="Y258" s="16">
        <v>10851500</v>
      </c>
      <c r="Z258" s="17">
        <f>Y258-X258</f>
        <v>0</v>
      </c>
      <c r="AA258" s="18"/>
      <c r="AB258" s="18" t="s">
        <v>25</v>
      </c>
      <c r="AC258" s="19" t="s">
        <v>26</v>
      </c>
      <c r="AD258" s="20" t="s">
        <v>27</v>
      </c>
      <c r="AE258" s="15">
        <f>VLOOKUP($D258,[1]!IDMPOS[#Data],5,0)</f>
        <v>17812125</v>
      </c>
      <c r="AF258" s="16">
        <v>17812000</v>
      </c>
      <c r="AG258" s="17">
        <f>AF258-AE258</f>
        <v>-125</v>
      </c>
      <c r="AH258" s="18"/>
      <c r="AI258" s="18"/>
      <c r="AJ258" s="19" t="s">
        <v>26</v>
      </c>
      <c r="AK258" s="20" t="s">
        <v>39</v>
      </c>
      <c r="AL258" s="15">
        <f>VLOOKUP($D258,[1]!IDMPOS[#Data],6,0)</f>
        <v>15160450</v>
      </c>
      <c r="AM258" s="16">
        <v>15160450</v>
      </c>
      <c r="AN258" s="17">
        <f>AM258-AL258</f>
        <v>0</v>
      </c>
      <c r="AO258" s="18"/>
      <c r="AP258" s="18"/>
      <c r="AQ258" s="19" t="s">
        <v>26</v>
      </c>
      <c r="AR258" s="20" t="s">
        <v>39</v>
      </c>
      <c r="AS258" s="15">
        <f>VLOOKUP($D258,[1]!IDMPOS[#Data],7,0)</f>
        <v>17227400</v>
      </c>
      <c r="AT258" s="16">
        <v>17227400</v>
      </c>
      <c r="AU258" s="17">
        <f>AT258-AS258</f>
        <v>0</v>
      </c>
      <c r="AV258" s="18"/>
      <c r="AW258" s="18"/>
      <c r="AX258" s="19" t="s">
        <v>26</v>
      </c>
      <c r="AY258" s="20" t="s">
        <v>39</v>
      </c>
      <c r="AZ258" s="15">
        <f>VLOOKUP($D258,[1]!IDMPOS[#Data],8,0)</f>
        <v>12174300</v>
      </c>
      <c r="BA258" s="16">
        <v>12174300</v>
      </c>
      <c r="BB258" s="16"/>
      <c r="BC258" s="16"/>
      <c r="BD258" s="17">
        <f>BA258-AZ258</f>
        <v>0</v>
      </c>
      <c r="BE258" s="18"/>
      <c r="BF258" s="18"/>
      <c r="BG258" s="19" t="s">
        <v>26</v>
      </c>
      <c r="BH258" s="20" t="s">
        <v>39</v>
      </c>
    </row>
    <row r="259" spans="2:60" x14ac:dyDescent="0.3">
      <c r="B259" s="14">
        <v>198</v>
      </c>
      <c r="C259" s="14" t="s">
        <v>19</v>
      </c>
      <c r="D259" s="14" t="s">
        <v>862</v>
      </c>
      <c r="E259" s="14" t="s">
        <v>863</v>
      </c>
      <c r="F259" s="14" t="s">
        <v>786</v>
      </c>
      <c r="G259" s="14"/>
      <c r="H259" s="14"/>
      <c r="I259" s="14"/>
      <c r="J259" s="15">
        <f>VLOOKUP($D259,[1]!IDMPOS[#Data],2,0)</f>
        <v>18486600</v>
      </c>
      <c r="K259" s="16">
        <v>9566600</v>
      </c>
      <c r="L259" s="17">
        <f>K259-J259</f>
        <v>-8920000</v>
      </c>
      <c r="M259" s="18" t="s">
        <v>37</v>
      </c>
      <c r="N259" s="18">
        <v>8920000</v>
      </c>
      <c r="O259" s="19" t="s">
        <v>26</v>
      </c>
      <c r="P259" s="20" t="s">
        <v>39</v>
      </c>
      <c r="Q259" s="15">
        <f>VLOOKUP($D259,[1]!IDMPOS[#Data],3,0)</f>
        <v>15608600</v>
      </c>
      <c r="R259" s="16">
        <v>15608600</v>
      </c>
      <c r="S259" s="17">
        <f>R259-Q259</f>
        <v>0</v>
      </c>
      <c r="T259" s="18"/>
      <c r="U259" s="18" t="s">
        <v>25</v>
      </c>
      <c r="V259" s="19" t="s">
        <v>26</v>
      </c>
      <c r="W259" s="20" t="s">
        <v>27</v>
      </c>
      <c r="X259" s="15">
        <f>VLOOKUP($D259,[1]!IDMPOS[#Data],4,0)</f>
        <v>28712200</v>
      </c>
      <c r="Y259" s="16">
        <v>28712200</v>
      </c>
      <c r="Z259" s="17">
        <f>Y259-X259</f>
        <v>0</v>
      </c>
      <c r="AA259" s="18"/>
      <c r="AB259" s="18" t="s">
        <v>25</v>
      </c>
      <c r="AC259" s="19" t="s">
        <v>26</v>
      </c>
      <c r="AD259" s="20" t="s">
        <v>27</v>
      </c>
      <c r="AE259" s="15">
        <f>VLOOKUP($D259,[1]!IDMPOS[#Data],5,0)</f>
        <v>13656500</v>
      </c>
      <c r="AF259" s="16">
        <v>13656500</v>
      </c>
      <c r="AG259" s="17">
        <f>AF259-AE259</f>
        <v>0</v>
      </c>
      <c r="AH259" s="18"/>
      <c r="AI259" s="18"/>
      <c r="AJ259" s="19" t="s">
        <v>26</v>
      </c>
      <c r="AK259" s="20" t="s">
        <v>39</v>
      </c>
      <c r="AL259" s="15">
        <f>VLOOKUP($D259,[1]!IDMPOS[#Data],6,0)</f>
        <v>16368700</v>
      </c>
      <c r="AM259" s="16">
        <v>16368700</v>
      </c>
      <c r="AN259" s="17">
        <f>AM259-AL259</f>
        <v>0</v>
      </c>
      <c r="AO259" s="18"/>
      <c r="AP259" s="18"/>
      <c r="AQ259" s="19" t="s">
        <v>26</v>
      </c>
      <c r="AR259" s="20" t="s">
        <v>39</v>
      </c>
      <c r="AS259" s="15">
        <f>VLOOKUP($D259,[1]!IDMPOS[#Data],7,0)</f>
        <v>10259900</v>
      </c>
      <c r="AT259" s="16">
        <v>10259900</v>
      </c>
      <c r="AU259" s="17">
        <f>AT259-AS259</f>
        <v>0</v>
      </c>
      <c r="AV259" s="18"/>
      <c r="AW259" s="18"/>
      <c r="AX259" s="19" t="s">
        <v>26</v>
      </c>
      <c r="AY259" s="20" t="s">
        <v>39</v>
      </c>
      <c r="AZ259" s="15">
        <f>VLOOKUP($D259,[1]!IDMPOS[#Data],8,0)</f>
        <v>20011100</v>
      </c>
      <c r="BA259" s="16">
        <v>20011100</v>
      </c>
      <c r="BB259" s="16"/>
      <c r="BC259" s="16"/>
      <c r="BD259" s="17">
        <f>BA259-AZ259</f>
        <v>0</v>
      </c>
      <c r="BE259" s="18"/>
      <c r="BF259" s="18"/>
      <c r="BG259" s="19" t="s">
        <v>26</v>
      </c>
      <c r="BH259" s="20" t="s">
        <v>39</v>
      </c>
    </row>
    <row r="260" spans="2:60" x14ac:dyDescent="0.3">
      <c r="B260" s="14">
        <v>182</v>
      </c>
      <c r="C260" s="14" t="s">
        <v>19</v>
      </c>
      <c r="D260" s="14" t="s">
        <v>864</v>
      </c>
      <c r="E260" s="14" t="s">
        <v>865</v>
      </c>
      <c r="F260" s="14" t="s">
        <v>786</v>
      </c>
      <c r="G260" s="14"/>
      <c r="H260" s="14"/>
      <c r="I260" s="14" t="s">
        <v>866</v>
      </c>
      <c r="J260" s="15">
        <f>VLOOKUP($D260,[1]!IDMPOS[#Data],2,0)</f>
        <v>30429036</v>
      </c>
      <c r="K260" s="16">
        <v>21535536</v>
      </c>
      <c r="L260" s="17">
        <f>K260-J260</f>
        <v>-8893500</v>
      </c>
      <c r="M260" s="18" t="s">
        <v>37</v>
      </c>
      <c r="N260" s="18">
        <v>8893500</v>
      </c>
      <c r="O260" s="19" t="s">
        <v>26</v>
      </c>
      <c r="P260" s="20" t="s">
        <v>39</v>
      </c>
      <c r="Q260" s="15">
        <f>VLOOKUP($D260,[1]!IDMPOS[#Data],3,0)</f>
        <v>42285486</v>
      </c>
      <c r="R260" s="16">
        <v>42036000</v>
      </c>
      <c r="S260" s="17">
        <f>R260-Q260</f>
        <v>-249486</v>
      </c>
      <c r="T260" s="18" t="s">
        <v>24</v>
      </c>
      <c r="U260" s="18" t="s">
        <v>25</v>
      </c>
      <c r="V260" s="19" t="s">
        <v>26</v>
      </c>
      <c r="W260" s="20" t="s">
        <v>27</v>
      </c>
      <c r="X260" s="15">
        <f>VLOOKUP($D260,[1]!IDMPOS[#Data],4,0)</f>
        <v>23437850</v>
      </c>
      <c r="Y260" s="16">
        <v>23438000</v>
      </c>
      <c r="Z260" s="17">
        <f>Y260-X260</f>
        <v>150</v>
      </c>
      <c r="AA260" s="18"/>
      <c r="AB260" s="18"/>
      <c r="AC260" s="19" t="s">
        <v>26</v>
      </c>
      <c r="AD260" s="20" t="s">
        <v>39</v>
      </c>
      <c r="AE260" s="15">
        <f>VLOOKUP($D260,[1]!IDMPOS[#Data],5,0)</f>
        <v>17371493</v>
      </c>
      <c r="AF260" s="16">
        <v>17371400</v>
      </c>
      <c r="AG260" s="17">
        <f>AF260-AE260</f>
        <v>-93</v>
      </c>
      <c r="AH260" s="18"/>
      <c r="AI260" s="18"/>
      <c r="AJ260" s="19" t="s">
        <v>26</v>
      </c>
      <c r="AK260" s="20" t="s">
        <v>39</v>
      </c>
      <c r="AL260" s="15">
        <f>VLOOKUP($D260,[1]!IDMPOS[#Data],6,0)</f>
        <v>38638400</v>
      </c>
      <c r="AM260" s="16">
        <v>38638500</v>
      </c>
      <c r="AN260" s="17">
        <f>AM260-AL260</f>
        <v>100</v>
      </c>
      <c r="AO260" s="18"/>
      <c r="AP260" s="18"/>
      <c r="AQ260" s="19" t="s">
        <v>26</v>
      </c>
      <c r="AR260" s="20" t="s">
        <v>39</v>
      </c>
      <c r="AS260" s="15">
        <f>VLOOKUP($D260,[1]!IDMPOS[#Data],7,0)</f>
        <v>16815111</v>
      </c>
      <c r="AT260" s="16">
        <v>16815111</v>
      </c>
      <c r="AU260" s="17">
        <f>AT260-AS260</f>
        <v>0</v>
      </c>
      <c r="AV260" s="18"/>
      <c r="AW260" s="18"/>
      <c r="AX260" s="19" t="s">
        <v>26</v>
      </c>
      <c r="AY260" s="20" t="s">
        <v>39</v>
      </c>
      <c r="AZ260" s="15">
        <f>VLOOKUP($D260,[1]!IDMPOS[#Data],8,0)</f>
        <v>24164200</v>
      </c>
      <c r="BA260" s="16">
        <v>24164200</v>
      </c>
      <c r="BB260" s="16"/>
      <c r="BC260" s="16"/>
      <c r="BD260" s="17">
        <f>BA260-AZ260</f>
        <v>0</v>
      </c>
      <c r="BE260" s="18"/>
      <c r="BF260" s="18"/>
      <c r="BG260" s="19" t="s">
        <v>26</v>
      </c>
      <c r="BH260" s="20" t="s">
        <v>39</v>
      </c>
    </row>
    <row r="261" spans="2:60" x14ac:dyDescent="0.3">
      <c r="B261" s="14">
        <v>163</v>
      </c>
      <c r="C261" s="14" t="s">
        <v>19</v>
      </c>
      <c r="D261" s="14" t="s">
        <v>867</v>
      </c>
      <c r="E261" s="14" t="s">
        <v>868</v>
      </c>
      <c r="F261" s="14" t="s">
        <v>786</v>
      </c>
      <c r="G261" s="14"/>
      <c r="H261" s="14"/>
      <c r="I261" s="14" t="s">
        <v>869</v>
      </c>
      <c r="J261" s="15">
        <f>VLOOKUP($D261,[1]!IDMPOS[#Data],2,0)</f>
        <v>38526037</v>
      </c>
      <c r="K261" s="16">
        <v>23663600</v>
      </c>
      <c r="L261" s="17">
        <f>K261-J261</f>
        <v>-14862437</v>
      </c>
      <c r="M261" s="18" t="s">
        <v>37</v>
      </c>
      <c r="N261" s="18">
        <v>14862500</v>
      </c>
      <c r="O261" s="19" t="s">
        <v>26</v>
      </c>
      <c r="P261" s="20" t="s">
        <v>39</v>
      </c>
      <c r="Q261" s="15">
        <f>VLOOKUP($D261,[1]!IDMPOS[#Data],3,0)</f>
        <v>29695200</v>
      </c>
      <c r="R261" s="16">
        <v>29695200</v>
      </c>
      <c r="S261" s="17">
        <f>R261-Q261</f>
        <v>0</v>
      </c>
      <c r="T261" s="18"/>
      <c r="U261" s="18" t="s">
        <v>25</v>
      </c>
      <c r="V261" s="19" t="s">
        <v>26</v>
      </c>
      <c r="W261" s="20" t="s">
        <v>27</v>
      </c>
      <c r="X261" s="15">
        <f>VLOOKUP($D261,[1]!IDMPOS[#Data],4,0)</f>
        <v>12332000</v>
      </c>
      <c r="Y261" s="16">
        <v>12332000</v>
      </c>
      <c r="Z261" s="17">
        <f>Y261-X261</f>
        <v>0</v>
      </c>
      <c r="AA261" s="18"/>
      <c r="AB261" s="18" t="s">
        <v>25</v>
      </c>
      <c r="AC261" s="19" t="s">
        <v>26</v>
      </c>
      <c r="AD261" s="20" t="s">
        <v>27</v>
      </c>
      <c r="AE261" s="15">
        <f>VLOOKUP($D261,[1]!IDMPOS[#Data],5,0)</f>
        <v>11354789</v>
      </c>
      <c r="AF261" s="16">
        <v>11354800</v>
      </c>
      <c r="AG261" s="17">
        <f>AF261-AE261</f>
        <v>11</v>
      </c>
      <c r="AH261" s="18"/>
      <c r="AI261" s="18"/>
      <c r="AJ261" s="19" t="s">
        <v>26</v>
      </c>
      <c r="AK261" s="20" t="s">
        <v>39</v>
      </c>
      <c r="AL261" s="15">
        <f>VLOOKUP($D261,[1]!IDMPOS[#Data],6,0)</f>
        <v>28973600</v>
      </c>
      <c r="AM261" s="16">
        <v>28973600</v>
      </c>
      <c r="AN261" s="17">
        <f>AM261-AL261</f>
        <v>0</v>
      </c>
      <c r="AO261" s="18"/>
      <c r="AP261" s="18"/>
      <c r="AQ261" s="19" t="s">
        <v>26</v>
      </c>
      <c r="AR261" s="20" t="s">
        <v>39</v>
      </c>
      <c r="AS261" s="15">
        <f>VLOOKUP($D261,[1]!IDMPOS[#Data],7,0)</f>
        <v>12721242</v>
      </c>
      <c r="AT261" s="16">
        <v>12721500</v>
      </c>
      <c r="AU261" s="17">
        <f>AT261-AS261</f>
        <v>258</v>
      </c>
      <c r="AV261" s="18"/>
      <c r="AW261" s="18"/>
      <c r="AX261" s="19" t="s">
        <v>26</v>
      </c>
      <c r="AY261" s="20" t="s">
        <v>39</v>
      </c>
      <c r="AZ261" s="15">
        <f>VLOOKUP($D261,[1]!IDMPOS[#Data],8,0)</f>
        <v>13750525</v>
      </c>
      <c r="BA261" s="16">
        <v>13750525</v>
      </c>
      <c r="BB261" s="16"/>
      <c r="BC261" s="16"/>
      <c r="BD261" s="17">
        <f>BA261-AZ261</f>
        <v>0</v>
      </c>
      <c r="BE261" s="18"/>
      <c r="BF261" s="18"/>
      <c r="BG261" s="19" t="s">
        <v>26</v>
      </c>
      <c r="BH261" s="20" t="s">
        <v>39</v>
      </c>
    </row>
    <row r="262" spans="2:60" x14ac:dyDescent="0.3">
      <c r="B262" s="14">
        <v>189</v>
      </c>
      <c r="C262" s="14" t="s">
        <v>19</v>
      </c>
      <c r="D262" s="14" t="s">
        <v>870</v>
      </c>
      <c r="E262" s="14" t="s">
        <v>871</v>
      </c>
      <c r="F262" s="14" t="s">
        <v>786</v>
      </c>
      <c r="G262" s="14"/>
      <c r="H262" s="14"/>
      <c r="I262" s="14"/>
      <c r="J262" s="15">
        <f>VLOOKUP($D262,[1]!IDMPOS[#Data],2,0)</f>
        <v>9842525</v>
      </c>
      <c r="K262" s="16">
        <v>1850000</v>
      </c>
      <c r="L262" s="17">
        <f>K262-J262</f>
        <v>-7992525</v>
      </c>
      <c r="M262" s="18" t="s">
        <v>37</v>
      </c>
      <c r="N262" s="18">
        <v>7992500</v>
      </c>
      <c r="O262" s="19" t="s">
        <v>26</v>
      </c>
      <c r="P262" s="20" t="s">
        <v>39</v>
      </c>
      <c r="Q262" s="15">
        <f>VLOOKUP($D262,[1]!IDMPOS[#Data],3,0)</f>
        <v>23371400</v>
      </c>
      <c r="R262" s="16">
        <v>23181500</v>
      </c>
      <c r="S262" s="17">
        <f>R262-Q262</f>
        <v>-189900</v>
      </c>
      <c r="T262" s="18" t="s">
        <v>24</v>
      </c>
      <c r="U262" s="18" t="s">
        <v>25</v>
      </c>
      <c r="V262" s="19" t="s">
        <v>26</v>
      </c>
      <c r="W262" s="20" t="s">
        <v>27</v>
      </c>
      <c r="X262" s="15">
        <f>VLOOKUP($D262,[1]!IDMPOS[#Data],4,0)</f>
        <v>10170800</v>
      </c>
      <c r="Y262" s="16">
        <v>10170800</v>
      </c>
      <c r="Z262" s="17">
        <f>Y262-X262</f>
        <v>0</v>
      </c>
      <c r="AA262" s="18"/>
      <c r="AB262" s="18" t="s">
        <v>25</v>
      </c>
      <c r="AC262" s="19" t="s">
        <v>26</v>
      </c>
      <c r="AD262" s="20" t="s">
        <v>27</v>
      </c>
      <c r="AE262" s="15">
        <f>VLOOKUP($D262,[1]!IDMPOS[#Data],5,0)</f>
        <v>13237000</v>
      </c>
      <c r="AF262" s="16">
        <v>13237000</v>
      </c>
      <c r="AG262" s="17">
        <f>AF262-AE262</f>
        <v>0</v>
      </c>
      <c r="AH262" s="18"/>
      <c r="AI262" s="18"/>
      <c r="AJ262" s="19" t="s">
        <v>26</v>
      </c>
      <c r="AK262" s="20" t="s">
        <v>39</v>
      </c>
      <c r="AL262" s="15">
        <f>VLOOKUP($D262,[1]!IDMPOS[#Data],6,0)</f>
        <v>14606100</v>
      </c>
      <c r="AM262" s="16">
        <v>14606100</v>
      </c>
      <c r="AN262" s="17">
        <f>AM262-AL262</f>
        <v>0</v>
      </c>
      <c r="AO262" s="18"/>
      <c r="AP262" s="18"/>
      <c r="AQ262" s="19" t="s">
        <v>26</v>
      </c>
      <c r="AR262" s="20" t="s">
        <v>39</v>
      </c>
      <c r="AS262" s="15">
        <f>VLOOKUP($D262,[1]!IDMPOS[#Data],7,0)</f>
        <v>14112200</v>
      </c>
      <c r="AT262" s="16">
        <v>14112200</v>
      </c>
      <c r="AU262" s="17">
        <f>AT262-AS262</f>
        <v>0</v>
      </c>
      <c r="AV262" s="18"/>
      <c r="AW262" s="18"/>
      <c r="AX262" s="19" t="s">
        <v>26</v>
      </c>
      <c r="AY262" s="20" t="s">
        <v>39</v>
      </c>
      <c r="AZ262" s="15">
        <f>VLOOKUP($D262,[1]!IDMPOS[#Data],8,0)</f>
        <v>17246584</v>
      </c>
      <c r="BA262" s="16">
        <v>17246600</v>
      </c>
      <c r="BB262" s="16"/>
      <c r="BC262" s="16"/>
      <c r="BD262" s="17">
        <f>BA262-AZ262</f>
        <v>16</v>
      </c>
      <c r="BE262" s="18"/>
      <c r="BF262" s="18"/>
      <c r="BG262" s="19" t="s">
        <v>26</v>
      </c>
      <c r="BH262" s="20" t="s">
        <v>39</v>
      </c>
    </row>
    <row r="263" spans="2:60" x14ac:dyDescent="0.3">
      <c r="B263" s="14">
        <v>190</v>
      </c>
      <c r="C263" s="14" t="s">
        <v>19</v>
      </c>
      <c r="D263" s="14" t="s">
        <v>872</v>
      </c>
      <c r="E263" s="14" t="s">
        <v>873</v>
      </c>
      <c r="F263" s="14" t="s">
        <v>786</v>
      </c>
      <c r="G263" s="14"/>
      <c r="H263" s="14"/>
      <c r="I263" s="14"/>
      <c r="J263" s="15">
        <f>VLOOKUP($D263,[1]!IDMPOS[#Data],2,0)</f>
        <v>23862050</v>
      </c>
      <c r="K263" s="16">
        <v>13153650</v>
      </c>
      <c r="L263" s="17">
        <f>K263-J263</f>
        <v>-10708400</v>
      </c>
      <c r="M263" s="18" t="s">
        <v>37</v>
      </c>
      <c r="N263" s="18">
        <v>10708400</v>
      </c>
      <c r="O263" s="19" t="s">
        <v>26</v>
      </c>
      <c r="P263" s="20" t="s">
        <v>39</v>
      </c>
      <c r="Q263" s="15">
        <f>VLOOKUP($D263,[1]!IDMPOS[#Data],3,0)</f>
        <v>30388300</v>
      </c>
      <c r="R263" s="16">
        <v>30230000</v>
      </c>
      <c r="S263" s="17">
        <f>R263-Q263</f>
        <v>-158300</v>
      </c>
      <c r="T263" s="18" t="s">
        <v>24</v>
      </c>
      <c r="U263" s="18" t="s">
        <v>25</v>
      </c>
      <c r="V263" s="19" t="s">
        <v>26</v>
      </c>
      <c r="W263" s="20" t="s">
        <v>27</v>
      </c>
      <c r="X263" s="15">
        <f>VLOOKUP($D263,[1]!IDMPOS[#Data],4,0)</f>
        <v>15390300</v>
      </c>
      <c r="Y263" s="16">
        <v>15390000</v>
      </c>
      <c r="Z263" s="17">
        <f>Y263-X263</f>
        <v>-300</v>
      </c>
      <c r="AA263" s="18"/>
      <c r="AB263" s="18" t="s">
        <v>25</v>
      </c>
      <c r="AC263" s="19" t="s">
        <v>26</v>
      </c>
      <c r="AD263" s="20" t="s">
        <v>27</v>
      </c>
      <c r="AE263" s="15">
        <f>VLOOKUP($D263,[1]!IDMPOS[#Data],5,0)</f>
        <v>30777200</v>
      </c>
      <c r="AF263" s="16">
        <v>30777200</v>
      </c>
      <c r="AG263" s="17">
        <f>AF263-AE263</f>
        <v>0</v>
      </c>
      <c r="AH263" s="18"/>
      <c r="AI263" s="18"/>
      <c r="AJ263" s="19" t="s">
        <v>26</v>
      </c>
      <c r="AK263" s="20" t="s">
        <v>39</v>
      </c>
      <c r="AL263" s="15">
        <f>VLOOKUP($D263,[1]!IDMPOS[#Data],6,0)</f>
        <v>40648525</v>
      </c>
      <c r="AM263" s="16">
        <v>40649000</v>
      </c>
      <c r="AN263" s="17">
        <f>AM263-AL263</f>
        <v>475</v>
      </c>
      <c r="AO263" s="18"/>
      <c r="AP263" s="18"/>
      <c r="AQ263" s="19" t="s">
        <v>26</v>
      </c>
      <c r="AR263" s="20" t="s">
        <v>39</v>
      </c>
      <c r="AS263" s="15">
        <f>VLOOKUP($D263,[1]!IDMPOS[#Data],7,0)</f>
        <v>16105200</v>
      </c>
      <c r="AT263" s="16">
        <v>16105200</v>
      </c>
      <c r="AU263" s="17">
        <f>AT263-AS263</f>
        <v>0</v>
      </c>
      <c r="AV263" s="18"/>
      <c r="AW263" s="18"/>
      <c r="AX263" s="19" t="s">
        <v>26</v>
      </c>
      <c r="AY263" s="20" t="s">
        <v>39</v>
      </c>
      <c r="AZ263" s="15">
        <f>VLOOKUP($D263,[1]!IDMPOS[#Data],8,0)</f>
        <v>26557275</v>
      </c>
      <c r="BA263" s="16">
        <v>26557300</v>
      </c>
      <c r="BB263" s="16"/>
      <c r="BC263" s="16"/>
      <c r="BD263" s="17">
        <f>BA263-AZ263</f>
        <v>25</v>
      </c>
      <c r="BE263" s="18"/>
      <c r="BF263" s="18"/>
      <c r="BG263" s="19" t="s">
        <v>26</v>
      </c>
      <c r="BH263" s="20" t="s">
        <v>39</v>
      </c>
    </row>
    <row r="264" spans="2:60" x14ac:dyDescent="0.3">
      <c r="B264" s="14">
        <v>175</v>
      </c>
      <c r="C264" s="14" t="s">
        <v>19</v>
      </c>
      <c r="D264" s="14" t="s">
        <v>874</v>
      </c>
      <c r="E264" s="14" t="s">
        <v>875</v>
      </c>
      <c r="F264" s="14" t="s">
        <v>786</v>
      </c>
      <c r="G264" s="14"/>
      <c r="H264" s="14"/>
      <c r="I264" s="14"/>
      <c r="J264" s="15">
        <f>VLOOKUP($D264,[1]!IDMPOS[#Data],2,0)</f>
        <v>24731750</v>
      </c>
      <c r="K264" s="16">
        <v>19433700</v>
      </c>
      <c r="L264" s="17">
        <f>K264-J264</f>
        <v>-5298050</v>
      </c>
      <c r="M264" s="18" t="s">
        <v>37</v>
      </c>
      <c r="N264" s="18">
        <v>5298000</v>
      </c>
      <c r="O264" s="19" t="s">
        <v>26</v>
      </c>
      <c r="P264" s="20" t="s">
        <v>39</v>
      </c>
      <c r="Q264" s="15">
        <f>VLOOKUP($D264,[1]!IDMPOS[#Data],3,0)</f>
        <v>32080700</v>
      </c>
      <c r="R264" s="16">
        <v>32080700</v>
      </c>
      <c r="S264" s="17">
        <f>R264-Q264</f>
        <v>0</v>
      </c>
      <c r="T264" s="18"/>
      <c r="U264" s="18" t="s">
        <v>25</v>
      </c>
      <c r="V264" s="19" t="s">
        <v>26</v>
      </c>
      <c r="W264" s="20" t="s">
        <v>27</v>
      </c>
      <c r="X264" s="15">
        <f>VLOOKUP($D264,[1]!IDMPOS[#Data],4,0)</f>
        <v>21819200</v>
      </c>
      <c r="Y264" s="16">
        <v>21819200</v>
      </c>
      <c r="Z264" s="17">
        <f>Y264-X264</f>
        <v>0</v>
      </c>
      <c r="AA264" s="18"/>
      <c r="AB264" s="18" t="s">
        <v>25</v>
      </c>
      <c r="AC264" s="19" t="s">
        <v>26</v>
      </c>
      <c r="AD264" s="20" t="s">
        <v>27</v>
      </c>
      <c r="AE264" s="15">
        <f>VLOOKUP($D264,[1]!IDMPOS[#Data],5,0)</f>
        <v>26274300</v>
      </c>
      <c r="AF264" s="16">
        <v>26274300</v>
      </c>
      <c r="AG264" s="17">
        <f>AF264-AE264</f>
        <v>0</v>
      </c>
      <c r="AH264" s="18"/>
      <c r="AI264" s="18"/>
      <c r="AJ264" s="19" t="s">
        <v>26</v>
      </c>
      <c r="AK264" s="20" t="s">
        <v>39</v>
      </c>
      <c r="AL264" s="15">
        <f>VLOOKUP($D264,[1]!IDMPOS[#Data],6,0)</f>
        <v>27962825</v>
      </c>
      <c r="AM264" s="16">
        <v>27962800</v>
      </c>
      <c r="AN264" s="17">
        <f>AM264-AL264</f>
        <v>-25</v>
      </c>
      <c r="AO264" s="18"/>
      <c r="AP264" s="18"/>
      <c r="AQ264" s="19" t="s">
        <v>26</v>
      </c>
      <c r="AR264" s="20" t="s">
        <v>39</v>
      </c>
      <c r="AS264" s="15">
        <f>VLOOKUP($D264,[1]!IDMPOS[#Data],7,0)</f>
        <v>19840725</v>
      </c>
      <c r="AT264" s="16">
        <v>19840800</v>
      </c>
      <c r="AU264" s="17">
        <f>AT264-AS264</f>
        <v>75</v>
      </c>
      <c r="AV264" s="18"/>
      <c r="AW264" s="18"/>
      <c r="AX264" s="19" t="s">
        <v>26</v>
      </c>
      <c r="AY264" s="20" t="s">
        <v>39</v>
      </c>
      <c r="AZ264" s="15">
        <f>VLOOKUP($D264,[1]!IDMPOS[#Data],8,0)</f>
        <v>11866750</v>
      </c>
      <c r="BA264" s="16">
        <v>11866800</v>
      </c>
      <c r="BB264" s="16"/>
      <c r="BC264" s="16"/>
      <c r="BD264" s="17">
        <f>BA264-AZ264</f>
        <v>50</v>
      </c>
      <c r="BE264" s="18"/>
      <c r="BF264" s="18"/>
      <c r="BG264" s="19" t="s">
        <v>26</v>
      </c>
      <c r="BH264" s="20" t="s">
        <v>39</v>
      </c>
    </row>
    <row r="265" spans="2:60" x14ac:dyDescent="0.3">
      <c r="B265" s="14">
        <v>202</v>
      </c>
      <c r="C265" s="14" t="s">
        <v>19</v>
      </c>
      <c r="D265" s="14" t="s">
        <v>876</v>
      </c>
      <c r="E265" s="14" t="s">
        <v>877</v>
      </c>
      <c r="F265" s="14" t="s">
        <v>786</v>
      </c>
      <c r="G265" s="14"/>
      <c r="H265" s="14"/>
      <c r="I265" s="14"/>
      <c r="J265" s="15">
        <f>VLOOKUP($D265,[1]!IDMPOS[#Data],2,0)</f>
        <v>21567450</v>
      </c>
      <c r="K265" s="16">
        <v>18882500</v>
      </c>
      <c r="L265" s="17">
        <f>K265-J265</f>
        <v>-2684950</v>
      </c>
      <c r="M265" s="18" t="s">
        <v>37</v>
      </c>
      <c r="N265" s="18">
        <v>2685000</v>
      </c>
      <c r="O265" s="19" t="s">
        <v>26</v>
      </c>
      <c r="P265" s="20" t="s">
        <v>39</v>
      </c>
      <c r="Q265" s="15">
        <f>VLOOKUP($D265,[1]!IDMPOS[#Data],3,0)</f>
        <v>34911500</v>
      </c>
      <c r="R265" s="16">
        <v>34911500</v>
      </c>
      <c r="S265" s="17">
        <f>R265-Q265</f>
        <v>0</v>
      </c>
      <c r="T265" s="18"/>
      <c r="U265" s="18" t="s">
        <v>25</v>
      </c>
      <c r="V265" s="19" t="s">
        <v>26</v>
      </c>
      <c r="W265" s="20" t="s">
        <v>27</v>
      </c>
      <c r="X265" s="15">
        <f>VLOOKUP($D265,[1]!IDMPOS[#Data],4,0)</f>
        <v>33258825</v>
      </c>
      <c r="Y265" s="16">
        <v>33257000</v>
      </c>
      <c r="Z265" s="17">
        <f>Y265-X265</f>
        <v>-1825</v>
      </c>
      <c r="AA265" s="18" t="s">
        <v>24</v>
      </c>
      <c r="AB265" s="18" t="s">
        <v>25</v>
      </c>
      <c r="AC265" s="19" t="s">
        <v>26</v>
      </c>
      <c r="AD265" s="20" t="s">
        <v>27</v>
      </c>
      <c r="AE265" s="15">
        <f>VLOOKUP($D265,[1]!IDMPOS[#Data],5,0)</f>
        <v>26329200</v>
      </c>
      <c r="AF265" s="16">
        <v>26329500</v>
      </c>
      <c r="AG265" s="17">
        <f>AF265-AE265</f>
        <v>300</v>
      </c>
      <c r="AH265" s="18"/>
      <c r="AI265" s="18"/>
      <c r="AJ265" s="19" t="s">
        <v>26</v>
      </c>
      <c r="AK265" s="20" t="s">
        <v>39</v>
      </c>
      <c r="AL265" s="15">
        <f>VLOOKUP($D265,[1]!IDMPOS[#Data],6,0)</f>
        <v>30826475</v>
      </c>
      <c r="AM265" s="16">
        <v>30826500</v>
      </c>
      <c r="AN265" s="17">
        <f>AM265-AL265</f>
        <v>25</v>
      </c>
      <c r="AO265" s="18"/>
      <c r="AP265" s="18"/>
      <c r="AQ265" s="19" t="s">
        <v>26</v>
      </c>
      <c r="AR265" s="20" t="s">
        <v>39</v>
      </c>
      <c r="AS265" s="15">
        <f>VLOOKUP($D265,[1]!IDMPOS[#Data],7,0)</f>
        <v>25106352</v>
      </c>
      <c r="AT265" s="16">
        <v>25106000</v>
      </c>
      <c r="AU265" s="17">
        <f>AT265-AS265</f>
        <v>-352</v>
      </c>
      <c r="AV265" s="18"/>
      <c r="AW265" s="18"/>
      <c r="AX265" s="19" t="s">
        <v>26</v>
      </c>
      <c r="AY265" s="20" t="s">
        <v>39</v>
      </c>
      <c r="AZ265" s="15">
        <f>VLOOKUP($D265,[1]!IDMPOS[#Data],8,0)</f>
        <v>15312950</v>
      </c>
      <c r="BA265" s="16">
        <v>15313000</v>
      </c>
      <c r="BB265" s="16"/>
      <c r="BC265" s="16"/>
      <c r="BD265" s="17">
        <f>BA265-AZ265</f>
        <v>50</v>
      </c>
      <c r="BE265" s="18"/>
      <c r="BF265" s="18"/>
      <c r="BG265" s="19" t="s">
        <v>26</v>
      </c>
      <c r="BH265" s="20" t="s">
        <v>39</v>
      </c>
    </row>
    <row r="266" spans="2:60" x14ac:dyDescent="0.3">
      <c r="B266" s="14">
        <v>184</v>
      </c>
      <c r="C266" s="14" t="s">
        <v>19</v>
      </c>
      <c r="D266" s="14" t="s">
        <v>878</v>
      </c>
      <c r="E266" s="14" t="s">
        <v>879</v>
      </c>
      <c r="F266" s="14" t="s">
        <v>786</v>
      </c>
      <c r="G266" s="14"/>
      <c r="H266" s="14"/>
      <c r="I266" s="14"/>
      <c r="J266" s="15">
        <f>VLOOKUP($D266,[1]!IDMPOS[#Data],2,0)</f>
        <v>29256500</v>
      </c>
      <c r="K266" s="16">
        <v>19276500</v>
      </c>
      <c r="L266" s="17">
        <f>K266-J266</f>
        <v>-9980000</v>
      </c>
      <c r="M266" s="18" t="s">
        <v>37</v>
      </c>
      <c r="N266" s="18">
        <v>9980000</v>
      </c>
      <c r="O266" s="19" t="s">
        <v>26</v>
      </c>
      <c r="P266" s="20" t="s">
        <v>39</v>
      </c>
      <c r="Q266" s="15">
        <f>VLOOKUP($D266,[1]!IDMPOS[#Data],3,0)</f>
        <v>33305750</v>
      </c>
      <c r="R266" s="16">
        <v>33305700</v>
      </c>
      <c r="S266" s="17">
        <f>R266-Q266</f>
        <v>-50</v>
      </c>
      <c r="T266" s="18"/>
      <c r="U266" s="18" t="s">
        <v>25</v>
      </c>
      <c r="V266" s="19" t="s">
        <v>26</v>
      </c>
      <c r="W266" s="20" t="s">
        <v>27</v>
      </c>
      <c r="X266" s="15">
        <f>VLOOKUP($D266,[1]!IDMPOS[#Data],4,0)</f>
        <v>26227600</v>
      </c>
      <c r="Y266" s="16">
        <v>26227600</v>
      </c>
      <c r="Z266" s="17">
        <f>Y266-X266</f>
        <v>0</v>
      </c>
      <c r="AA266" s="18"/>
      <c r="AB266" s="18" t="s">
        <v>25</v>
      </c>
      <c r="AC266" s="19" t="s">
        <v>26</v>
      </c>
      <c r="AD266" s="20" t="s">
        <v>27</v>
      </c>
      <c r="AE266" s="15">
        <f>VLOOKUP($D266,[1]!IDMPOS[#Data],5,0)</f>
        <v>18689000</v>
      </c>
      <c r="AF266" s="16">
        <v>18689000</v>
      </c>
      <c r="AG266" s="17">
        <f>AF266-AE266</f>
        <v>0</v>
      </c>
      <c r="AH266" s="18"/>
      <c r="AI266" s="18"/>
      <c r="AJ266" s="19" t="s">
        <v>26</v>
      </c>
      <c r="AK266" s="20" t="s">
        <v>39</v>
      </c>
      <c r="AL266" s="15">
        <f>VLOOKUP($D266,[1]!IDMPOS[#Data],6,0)</f>
        <v>34587600</v>
      </c>
      <c r="AM266" s="16">
        <v>34587700</v>
      </c>
      <c r="AN266" s="17">
        <f>AM266-AL266</f>
        <v>100</v>
      </c>
      <c r="AO266" s="18"/>
      <c r="AP266" s="18"/>
      <c r="AQ266" s="19" t="s">
        <v>26</v>
      </c>
      <c r="AR266" s="20" t="s">
        <v>39</v>
      </c>
      <c r="AS266" s="15">
        <f>VLOOKUP($D266,[1]!IDMPOS[#Data],7,0)</f>
        <v>25455100</v>
      </c>
      <c r="AT266" s="16">
        <v>25455100</v>
      </c>
      <c r="AU266" s="17">
        <f>AT266-AS266</f>
        <v>0</v>
      </c>
      <c r="AV266" s="18"/>
      <c r="AW266" s="18"/>
      <c r="AX266" s="19" t="s">
        <v>26</v>
      </c>
      <c r="AY266" s="20" t="s">
        <v>39</v>
      </c>
      <c r="AZ266" s="15">
        <f>VLOOKUP($D266,[1]!IDMPOS[#Data],8,0)</f>
        <v>20719250</v>
      </c>
      <c r="BA266" s="16">
        <v>20719300</v>
      </c>
      <c r="BB266" s="16"/>
      <c r="BC266" s="16"/>
      <c r="BD266" s="17">
        <f>BA266-AZ266</f>
        <v>50</v>
      </c>
      <c r="BE266" s="18"/>
      <c r="BF266" s="18"/>
      <c r="BG266" s="19" t="s">
        <v>26</v>
      </c>
      <c r="BH266" s="20" t="s">
        <v>39</v>
      </c>
    </row>
    <row r="267" spans="2:60" x14ac:dyDescent="0.3">
      <c r="B267" s="14">
        <v>183</v>
      </c>
      <c r="C267" s="14" t="s">
        <v>19</v>
      </c>
      <c r="D267" s="14" t="s">
        <v>880</v>
      </c>
      <c r="E267" s="14" t="s">
        <v>881</v>
      </c>
      <c r="F267" s="14" t="s">
        <v>786</v>
      </c>
      <c r="G267" s="14"/>
      <c r="H267" s="14"/>
      <c r="I267" s="14" t="s">
        <v>882</v>
      </c>
      <c r="J267" s="15">
        <f>VLOOKUP($D267,[1]!IDMPOS[#Data],2,0)</f>
        <v>17868900</v>
      </c>
      <c r="K267" s="16">
        <v>16911000</v>
      </c>
      <c r="L267" s="17">
        <f>K267-J267</f>
        <v>-957900</v>
      </c>
      <c r="M267" s="18" t="s">
        <v>37</v>
      </c>
      <c r="N267" s="18">
        <v>958000</v>
      </c>
      <c r="O267" s="19" t="s">
        <v>26</v>
      </c>
      <c r="P267" s="20" t="s">
        <v>39</v>
      </c>
      <c r="Q267" s="15">
        <f>VLOOKUP($D267,[1]!IDMPOS[#Data],3,0)</f>
        <v>21367055</v>
      </c>
      <c r="R267" s="16">
        <v>21367000</v>
      </c>
      <c r="S267" s="17">
        <f>R267-Q267</f>
        <v>-55</v>
      </c>
      <c r="T267" s="18"/>
      <c r="U267" s="18" t="s">
        <v>25</v>
      </c>
      <c r="V267" s="19" t="s">
        <v>26</v>
      </c>
      <c r="W267" s="20" t="s">
        <v>27</v>
      </c>
      <c r="X267" s="15">
        <f>VLOOKUP($D267,[1]!IDMPOS[#Data],4,0)</f>
        <v>18864500</v>
      </c>
      <c r="Y267" s="16">
        <v>18864500</v>
      </c>
      <c r="Z267" s="17">
        <f>Y267-X267</f>
        <v>0</v>
      </c>
      <c r="AA267" s="18"/>
      <c r="AB267" s="18" t="s">
        <v>25</v>
      </c>
      <c r="AC267" s="19" t="s">
        <v>26</v>
      </c>
      <c r="AD267" s="20" t="s">
        <v>27</v>
      </c>
      <c r="AE267" s="15">
        <f>VLOOKUP($D267,[1]!IDMPOS[#Data],5,0)</f>
        <v>27260300</v>
      </c>
      <c r="AF267" s="16">
        <v>27260300</v>
      </c>
      <c r="AG267" s="17">
        <f>AF267-AE267</f>
        <v>0</v>
      </c>
      <c r="AH267" s="18"/>
      <c r="AI267" s="18"/>
      <c r="AJ267" s="19" t="s">
        <v>26</v>
      </c>
      <c r="AK267" s="20" t="s">
        <v>39</v>
      </c>
      <c r="AL267" s="15">
        <f>VLOOKUP($D267,[1]!IDMPOS[#Data],6,0)</f>
        <v>44699200</v>
      </c>
      <c r="AM267" s="16">
        <v>44700000</v>
      </c>
      <c r="AN267" s="17">
        <f>AM267-AL267</f>
        <v>800</v>
      </c>
      <c r="AO267" s="18"/>
      <c r="AP267" s="18"/>
      <c r="AQ267" s="19" t="s">
        <v>26</v>
      </c>
      <c r="AR267" s="20" t="s">
        <v>39</v>
      </c>
      <c r="AS267" s="15">
        <f>VLOOKUP($D267,[1]!IDMPOS[#Data],7,0)</f>
        <v>22892606</v>
      </c>
      <c r="AT267" s="16">
        <v>22892600</v>
      </c>
      <c r="AU267" s="17">
        <f>AT267-AS267</f>
        <v>-6</v>
      </c>
      <c r="AV267" s="18"/>
      <c r="AW267" s="18"/>
      <c r="AX267" s="19" t="s">
        <v>26</v>
      </c>
      <c r="AY267" s="20" t="s">
        <v>39</v>
      </c>
      <c r="AZ267" s="15">
        <f>VLOOKUP($D267,[1]!IDMPOS[#Data],8,0)</f>
        <v>19176341</v>
      </c>
      <c r="BA267" s="16">
        <v>19176400</v>
      </c>
      <c r="BB267" s="16"/>
      <c r="BC267" s="16"/>
      <c r="BD267" s="17">
        <f>BA267-AZ267</f>
        <v>59</v>
      </c>
      <c r="BE267" s="18"/>
      <c r="BF267" s="18"/>
      <c r="BG267" s="19" t="s">
        <v>26</v>
      </c>
      <c r="BH267" s="20" t="s">
        <v>39</v>
      </c>
    </row>
    <row r="268" spans="2:60" x14ac:dyDescent="0.3">
      <c r="B268" s="14">
        <v>209</v>
      </c>
      <c r="C268" s="14" t="s">
        <v>19</v>
      </c>
      <c r="D268" s="14" t="s">
        <v>883</v>
      </c>
      <c r="E268" s="14" t="s">
        <v>884</v>
      </c>
      <c r="F268" s="14" t="s">
        <v>786</v>
      </c>
      <c r="G268" s="14"/>
      <c r="H268" s="14"/>
      <c r="I268" s="14" t="s">
        <v>885</v>
      </c>
      <c r="J268" s="15">
        <f>VLOOKUP($D268,[1]!IDMPOS[#Data],2,0)</f>
        <v>15469500</v>
      </c>
      <c r="K268" s="16">
        <v>4505000</v>
      </c>
      <c r="L268" s="17">
        <f>K268-J268</f>
        <v>-10964500</v>
      </c>
      <c r="M268" s="18" t="s">
        <v>37</v>
      </c>
      <c r="N268" s="18">
        <v>10964500</v>
      </c>
      <c r="O268" s="19" t="s">
        <v>26</v>
      </c>
      <c r="P268" s="20" t="s">
        <v>39</v>
      </c>
      <c r="Q268" s="15">
        <f>VLOOKUP($D268,[1]!IDMPOS[#Data],3,0)</f>
        <v>22152450</v>
      </c>
      <c r="R268" s="16">
        <v>22152400</v>
      </c>
      <c r="S268" s="17">
        <f>R268-Q268</f>
        <v>-50</v>
      </c>
      <c r="T268" s="18"/>
      <c r="U268" s="18" t="s">
        <v>25</v>
      </c>
      <c r="V268" s="19" t="s">
        <v>26</v>
      </c>
      <c r="W268" s="20" t="s">
        <v>27</v>
      </c>
      <c r="X268" s="15">
        <f>VLOOKUP($D268,[1]!IDMPOS[#Data],4,0)</f>
        <v>28788800</v>
      </c>
      <c r="Y268" s="16">
        <v>28788000</v>
      </c>
      <c r="Z268" s="17">
        <f>Y268-X268</f>
        <v>-800</v>
      </c>
      <c r="AA268" s="18"/>
      <c r="AB268" s="18" t="s">
        <v>25</v>
      </c>
      <c r="AC268" s="19" t="s">
        <v>26</v>
      </c>
      <c r="AD268" s="20" t="s">
        <v>27</v>
      </c>
      <c r="AE268" s="15">
        <f>VLOOKUP($D268,[1]!IDMPOS[#Data],5,0)</f>
        <v>19659490</v>
      </c>
      <c r="AF268" s="16">
        <v>19660000</v>
      </c>
      <c r="AG268" s="17">
        <f>AF268-AE268</f>
        <v>510</v>
      </c>
      <c r="AH268" s="18"/>
      <c r="AI268" s="18"/>
      <c r="AJ268" s="19" t="s">
        <v>26</v>
      </c>
      <c r="AK268" s="20" t="s">
        <v>39</v>
      </c>
      <c r="AL268" s="15">
        <f>VLOOKUP($D268,[1]!IDMPOS[#Data],6,0)</f>
        <v>28523400</v>
      </c>
      <c r="AM268" s="16">
        <v>28523500</v>
      </c>
      <c r="AN268" s="17">
        <f>AM268-AL268</f>
        <v>100</v>
      </c>
      <c r="AO268" s="18"/>
      <c r="AP268" s="18"/>
      <c r="AQ268" s="19" t="s">
        <v>26</v>
      </c>
      <c r="AR268" s="20" t="s">
        <v>39</v>
      </c>
      <c r="AS268" s="15">
        <f>VLOOKUP($D268,[1]!IDMPOS[#Data],7,0)</f>
        <v>7770410</v>
      </c>
      <c r="AT268" s="16">
        <v>7889000</v>
      </c>
      <c r="AU268" s="17">
        <f>AT268-AS268</f>
        <v>118590</v>
      </c>
      <c r="AV268" s="18" t="s">
        <v>67</v>
      </c>
      <c r="AW268" s="18" t="s">
        <v>57</v>
      </c>
      <c r="AX268" s="19" t="s">
        <v>26</v>
      </c>
      <c r="AY268" s="20" t="s">
        <v>39</v>
      </c>
      <c r="AZ268" s="15">
        <f>VLOOKUP($D268,[1]!IDMPOS[#Data],8,0)</f>
        <v>10716636</v>
      </c>
      <c r="BA268" s="16">
        <v>10716700</v>
      </c>
      <c r="BB268" s="16"/>
      <c r="BC268" s="16"/>
      <c r="BD268" s="17">
        <f>BA268-AZ268</f>
        <v>64</v>
      </c>
      <c r="BE268" s="18"/>
      <c r="BF268" s="18"/>
      <c r="BG268" s="19" t="s">
        <v>26</v>
      </c>
      <c r="BH268" s="20" t="s">
        <v>39</v>
      </c>
    </row>
    <row r="269" spans="2:60" x14ac:dyDescent="0.3">
      <c r="B269" s="14"/>
      <c r="C269" s="14" t="s">
        <v>19</v>
      </c>
      <c r="D269" s="14" t="s">
        <v>886</v>
      </c>
      <c r="E269" s="14" t="s">
        <v>887</v>
      </c>
      <c r="F269" s="14" t="s">
        <v>786</v>
      </c>
      <c r="G269" s="14"/>
      <c r="H269" s="14"/>
      <c r="I269" s="14"/>
      <c r="J269" s="15">
        <f>VLOOKUP($D269,[1]!IDMPOS[#Data],2,0)</f>
        <v>11745478</v>
      </c>
      <c r="K269" s="16">
        <v>10491500</v>
      </c>
      <c r="L269" s="17">
        <f>K269-J269</f>
        <v>-1253978</v>
      </c>
      <c r="M269" s="18" t="s">
        <v>37</v>
      </c>
      <c r="N269" s="18">
        <v>1254000</v>
      </c>
      <c r="O269" s="19" t="s">
        <v>26</v>
      </c>
      <c r="P269" s="20" t="s">
        <v>39</v>
      </c>
      <c r="Q269" s="15">
        <f>VLOOKUP($D269,[1]!IDMPOS[#Data],3,0)</f>
        <v>9830900</v>
      </c>
      <c r="R269" s="16">
        <v>9830900</v>
      </c>
      <c r="S269" s="17">
        <f>R269-Q269</f>
        <v>0</v>
      </c>
      <c r="T269" s="18"/>
      <c r="U269" s="18" t="s">
        <v>25</v>
      </c>
      <c r="V269" s="19" t="s">
        <v>26</v>
      </c>
      <c r="W269" s="20" t="s">
        <v>27</v>
      </c>
      <c r="X269" s="15">
        <f>VLOOKUP($D269,[1]!IDMPOS[#Data],4,0)</f>
        <v>8775600</v>
      </c>
      <c r="Y269" s="16">
        <v>8775700</v>
      </c>
      <c r="Z269" s="17">
        <f>Y269-X269</f>
        <v>100</v>
      </c>
      <c r="AA269" s="18"/>
      <c r="AB269" s="18"/>
      <c r="AC269" s="19" t="s">
        <v>26</v>
      </c>
      <c r="AD269" s="20" t="s">
        <v>39</v>
      </c>
      <c r="AE269" s="15">
        <f>VLOOKUP($D269,[1]!IDMPOS[#Data],5,0)</f>
        <v>11995600</v>
      </c>
      <c r="AF269" s="16">
        <v>11995600</v>
      </c>
      <c r="AG269" s="17">
        <f>AF269-AE269</f>
        <v>0</v>
      </c>
      <c r="AH269" s="18"/>
      <c r="AI269" s="18"/>
      <c r="AJ269" s="19" t="s">
        <v>26</v>
      </c>
      <c r="AK269" s="20" t="s">
        <v>39</v>
      </c>
      <c r="AL269" s="15">
        <f>VLOOKUP($D269,[1]!IDMPOS[#Data],6,0)</f>
        <v>9926125</v>
      </c>
      <c r="AM269" s="16">
        <v>9926100</v>
      </c>
      <c r="AN269" s="17">
        <f>AM269-AL269</f>
        <v>-25</v>
      </c>
      <c r="AO269" s="18"/>
      <c r="AP269" s="18"/>
      <c r="AQ269" s="19" t="s">
        <v>26</v>
      </c>
      <c r="AR269" s="20" t="s">
        <v>39</v>
      </c>
      <c r="AS269" s="15">
        <f>VLOOKUP($D269,[1]!IDMPOS[#Data],7,0)</f>
        <v>6569050</v>
      </c>
      <c r="AT269" s="16">
        <v>6569000</v>
      </c>
      <c r="AU269" s="17">
        <f>AT269-AS269</f>
        <v>-50</v>
      </c>
      <c r="AV269" s="18"/>
      <c r="AW269" s="18"/>
      <c r="AX269" s="19" t="s">
        <v>26</v>
      </c>
      <c r="AY269" s="20" t="s">
        <v>39</v>
      </c>
      <c r="AZ269" s="15">
        <f>VLOOKUP($D269,[1]!IDMPOS[#Data],8,0)</f>
        <v>9072425</v>
      </c>
      <c r="BA269" s="16">
        <v>9072500</v>
      </c>
      <c r="BB269" s="16"/>
      <c r="BC269" s="16"/>
      <c r="BD269" s="17">
        <f>BA269-AZ269</f>
        <v>75</v>
      </c>
      <c r="BE269" s="18"/>
      <c r="BF269" s="18"/>
      <c r="BG269" s="19" t="s">
        <v>26</v>
      </c>
      <c r="BH269" s="20" t="s">
        <v>39</v>
      </c>
    </row>
    <row r="270" spans="2:60" x14ac:dyDescent="0.3">
      <c r="B270" s="14">
        <v>192</v>
      </c>
      <c r="C270" s="14" t="s">
        <v>19</v>
      </c>
      <c r="D270" s="14" t="s">
        <v>888</v>
      </c>
      <c r="E270" s="14" t="s">
        <v>889</v>
      </c>
      <c r="F270" s="14" t="s">
        <v>786</v>
      </c>
      <c r="G270" s="14"/>
      <c r="H270" s="14"/>
      <c r="I270" s="14"/>
      <c r="J270" s="15">
        <f>VLOOKUP($D270,[1]!IDMPOS[#Data],2,0)</f>
        <v>26683600</v>
      </c>
      <c r="K270" s="16">
        <v>20517600</v>
      </c>
      <c r="L270" s="17">
        <f>K270-J270</f>
        <v>-6166000</v>
      </c>
      <c r="M270" s="18" t="s">
        <v>37</v>
      </c>
      <c r="N270" s="18">
        <v>6166000</v>
      </c>
      <c r="O270" s="19" t="s">
        <v>26</v>
      </c>
      <c r="P270" s="20" t="s">
        <v>39</v>
      </c>
      <c r="Q270" s="15">
        <f>VLOOKUP($D270,[1]!IDMPOS[#Data],3,0)</f>
        <v>38817500</v>
      </c>
      <c r="R270" s="16">
        <v>38817500</v>
      </c>
      <c r="S270" s="17">
        <f>R270-Q270</f>
        <v>0</v>
      </c>
      <c r="T270" s="18"/>
      <c r="U270" s="18" t="s">
        <v>25</v>
      </c>
      <c r="V270" s="19" t="s">
        <v>26</v>
      </c>
      <c r="W270" s="20" t="s">
        <v>27</v>
      </c>
      <c r="X270" s="15">
        <f>VLOOKUP($D270,[1]!IDMPOS[#Data],4,0)</f>
        <v>20591900</v>
      </c>
      <c r="Y270" s="16">
        <v>20591900</v>
      </c>
      <c r="Z270" s="17">
        <f>Y270-X270</f>
        <v>0</v>
      </c>
      <c r="AA270" s="18"/>
      <c r="AB270" s="18" t="s">
        <v>25</v>
      </c>
      <c r="AC270" s="19" t="s">
        <v>26</v>
      </c>
      <c r="AD270" s="20" t="s">
        <v>27</v>
      </c>
      <c r="AE270" s="15">
        <f>VLOOKUP($D270,[1]!IDMPOS[#Data],5,0)</f>
        <v>20574690</v>
      </c>
      <c r="AF270" s="16">
        <v>20575000</v>
      </c>
      <c r="AG270" s="17">
        <f>AF270-AE270</f>
        <v>310</v>
      </c>
      <c r="AH270" s="18"/>
      <c r="AI270" s="18"/>
      <c r="AJ270" s="19" t="s">
        <v>26</v>
      </c>
      <c r="AK270" s="20" t="s">
        <v>39</v>
      </c>
      <c r="AL270" s="15">
        <f>VLOOKUP($D270,[1]!IDMPOS[#Data],6,0)</f>
        <v>33556800</v>
      </c>
      <c r="AM270" s="16">
        <v>33556800</v>
      </c>
      <c r="AN270" s="17">
        <f>AM270-AL270</f>
        <v>0</v>
      </c>
      <c r="AO270" s="18"/>
      <c r="AP270" s="18"/>
      <c r="AQ270" s="19" t="s">
        <v>26</v>
      </c>
      <c r="AR270" s="20" t="s">
        <v>39</v>
      </c>
      <c r="AS270" s="15">
        <f>VLOOKUP($D270,[1]!IDMPOS[#Data],7,0)</f>
        <v>18707100</v>
      </c>
      <c r="AT270" s="16">
        <v>18707100</v>
      </c>
      <c r="AU270" s="17">
        <f>AT270-AS270</f>
        <v>0</v>
      </c>
      <c r="AV270" s="18"/>
      <c r="AW270" s="18"/>
      <c r="AX270" s="19" t="s">
        <v>26</v>
      </c>
      <c r="AY270" s="20" t="s">
        <v>39</v>
      </c>
      <c r="AZ270" s="15">
        <f>VLOOKUP($D270,[1]!IDMPOS[#Data],8,0)</f>
        <v>18947325</v>
      </c>
      <c r="BA270" s="16">
        <v>18947400</v>
      </c>
      <c r="BB270" s="16"/>
      <c r="BC270" s="16"/>
      <c r="BD270" s="17">
        <f>BA270-AZ270</f>
        <v>75</v>
      </c>
      <c r="BE270" s="18"/>
      <c r="BF270" s="18"/>
      <c r="BG270" s="19" t="s">
        <v>26</v>
      </c>
      <c r="BH270" s="20" t="s">
        <v>39</v>
      </c>
    </row>
    <row r="271" spans="2:60" x14ac:dyDescent="0.3">
      <c r="B271" s="14">
        <v>172</v>
      </c>
      <c r="C271" s="14" t="s">
        <v>19</v>
      </c>
      <c r="D271" s="14" t="s">
        <v>890</v>
      </c>
      <c r="E271" s="14" t="s">
        <v>891</v>
      </c>
      <c r="F271" s="14" t="s">
        <v>786</v>
      </c>
      <c r="G271" s="14"/>
      <c r="H271" s="14"/>
      <c r="I271" s="14"/>
      <c r="J271" s="15">
        <f>VLOOKUP($D271,[1]!IDMPOS[#Data],2,0)</f>
        <v>35626400</v>
      </c>
      <c r="K271" s="16">
        <v>21257000</v>
      </c>
      <c r="L271" s="17">
        <f>K271-J271</f>
        <v>-14369400</v>
      </c>
      <c r="M271" s="18" t="s">
        <v>37</v>
      </c>
      <c r="N271" s="18">
        <v>14370000</v>
      </c>
      <c r="O271" s="19" t="s">
        <v>26</v>
      </c>
      <c r="P271" s="20" t="s">
        <v>39</v>
      </c>
      <c r="Q271" s="15">
        <f>VLOOKUP($D271,[1]!IDMPOS[#Data],3,0)</f>
        <v>45364115</v>
      </c>
      <c r="R271" s="16">
        <v>45364100</v>
      </c>
      <c r="S271" s="17">
        <f>R271-Q271</f>
        <v>-15</v>
      </c>
      <c r="T271" s="18"/>
      <c r="U271" s="18" t="s">
        <v>25</v>
      </c>
      <c r="V271" s="19" t="s">
        <v>26</v>
      </c>
      <c r="W271" s="20" t="s">
        <v>27</v>
      </c>
      <c r="X271" s="15">
        <f>VLOOKUP($D271,[1]!IDMPOS[#Data],4,0)</f>
        <v>27326000</v>
      </c>
      <c r="Y271" s="16">
        <v>27326000</v>
      </c>
      <c r="Z271" s="17">
        <f>Y271-X271</f>
        <v>0</v>
      </c>
      <c r="AA271" s="18"/>
      <c r="AB271" s="18" t="s">
        <v>25</v>
      </c>
      <c r="AC271" s="19" t="s">
        <v>26</v>
      </c>
      <c r="AD271" s="20" t="s">
        <v>27</v>
      </c>
      <c r="AE271" s="15">
        <f>VLOOKUP($D271,[1]!IDMPOS[#Data],5,0)</f>
        <v>38728606</v>
      </c>
      <c r="AF271" s="16">
        <v>38900500</v>
      </c>
      <c r="AG271" s="17">
        <f>AF271-AE271</f>
        <v>171894</v>
      </c>
      <c r="AH271" s="18" t="s">
        <v>67</v>
      </c>
      <c r="AI271" s="18" t="s">
        <v>57</v>
      </c>
      <c r="AJ271" s="19" t="s">
        <v>26</v>
      </c>
      <c r="AK271" s="20" t="s">
        <v>39</v>
      </c>
      <c r="AL271" s="15">
        <f>VLOOKUP($D271,[1]!IDMPOS[#Data],6,0)</f>
        <v>35603824</v>
      </c>
      <c r="AM271" s="16">
        <v>35603800</v>
      </c>
      <c r="AN271" s="17">
        <f>AM271-AL271</f>
        <v>-24</v>
      </c>
      <c r="AO271" s="18"/>
      <c r="AP271" s="18"/>
      <c r="AQ271" s="19" t="s">
        <v>26</v>
      </c>
      <c r="AR271" s="20" t="s">
        <v>39</v>
      </c>
      <c r="AS271" s="15">
        <f>VLOOKUP($D271,[1]!IDMPOS[#Data],7,0)</f>
        <v>39237900</v>
      </c>
      <c r="AT271" s="16">
        <v>39238000</v>
      </c>
      <c r="AU271" s="17">
        <f>AT271-AS271</f>
        <v>100</v>
      </c>
      <c r="AV271" s="18"/>
      <c r="AW271" s="18"/>
      <c r="AX271" s="19" t="s">
        <v>26</v>
      </c>
      <c r="AY271" s="20" t="s">
        <v>39</v>
      </c>
      <c r="AZ271" s="15">
        <f>VLOOKUP($D271,[1]!IDMPOS[#Data],8,0)</f>
        <v>20090419</v>
      </c>
      <c r="BA271" s="16">
        <v>20090500</v>
      </c>
      <c r="BB271" s="16"/>
      <c r="BC271" s="16"/>
      <c r="BD271" s="17">
        <f>BA271-AZ271</f>
        <v>81</v>
      </c>
      <c r="BE271" s="18"/>
      <c r="BF271" s="18"/>
      <c r="BG271" s="19" t="s">
        <v>26</v>
      </c>
      <c r="BH271" s="20" t="s">
        <v>39</v>
      </c>
    </row>
    <row r="272" spans="2:60" x14ac:dyDescent="0.3">
      <c r="B272" s="14">
        <v>165</v>
      </c>
      <c r="C272" s="14" t="s">
        <v>19</v>
      </c>
      <c r="D272" s="14" t="s">
        <v>892</v>
      </c>
      <c r="E272" s="14" t="s">
        <v>893</v>
      </c>
      <c r="F272" s="14" t="s">
        <v>786</v>
      </c>
      <c r="G272" s="14"/>
      <c r="H272" s="14"/>
      <c r="I272" s="14"/>
      <c r="J272" s="15">
        <f>VLOOKUP($D272,[1]!IDMPOS[#Data],2,0)</f>
        <v>11356025</v>
      </c>
      <c r="K272" s="16">
        <v>10501100</v>
      </c>
      <c r="L272" s="17">
        <f>K272-J272</f>
        <v>-854925</v>
      </c>
      <c r="M272" s="18" t="s">
        <v>37</v>
      </c>
      <c r="N272" s="18">
        <v>855000</v>
      </c>
      <c r="O272" s="19" t="s">
        <v>26</v>
      </c>
      <c r="P272" s="20" t="s">
        <v>39</v>
      </c>
      <c r="Q272" s="15">
        <f>VLOOKUP($D272,[1]!IDMPOS[#Data],3,0)</f>
        <v>23110600</v>
      </c>
      <c r="R272" s="16">
        <v>23110600</v>
      </c>
      <c r="S272" s="17">
        <f>R272-Q272</f>
        <v>0</v>
      </c>
      <c r="T272" s="18"/>
      <c r="U272" s="18" t="s">
        <v>25</v>
      </c>
      <c r="V272" s="19" t="s">
        <v>26</v>
      </c>
      <c r="W272" s="20" t="s">
        <v>27</v>
      </c>
      <c r="X272" s="15">
        <f>VLOOKUP($D272,[1]!IDMPOS[#Data],4,0)</f>
        <v>17842839</v>
      </c>
      <c r="Y272" s="16">
        <v>17842825</v>
      </c>
      <c r="Z272" s="17">
        <f>Y272-X272</f>
        <v>-14</v>
      </c>
      <c r="AA272" s="18"/>
      <c r="AB272" s="18"/>
      <c r="AC272" s="19" t="s">
        <v>26</v>
      </c>
      <c r="AD272" s="20" t="s">
        <v>39</v>
      </c>
      <c r="AE272" s="15">
        <f>VLOOKUP($D272,[1]!IDMPOS[#Data],5,0)</f>
        <v>14144000</v>
      </c>
      <c r="AF272" s="16">
        <v>14144000</v>
      </c>
      <c r="AG272" s="17">
        <f>AF272-AE272</f>
        <v>0</v>
      </c>
      <c r="AH272" s="18"/>
      <c r="AI272" s="18"/>
      <c r="AJ272" s="19" t="s">
        <v>26</v>
      </c>
      <c r="AK272" s="20" t="s">
        <v>39</v>
      </c>
      <c r="AL272" s="15">
        <f>VLOOKUP($D272,[1]!IDMPOS[#Data],6,0)</f>
        <v>13564450</v>
      </c>
      <c r="AM272" s="16">
        <v>13564500</v>
      </c>
      <c r="AN272" s="17">
        <f>AM272-AL272</f>
        <v>50</v>
      </c>
      <c r="AO272" s="18"/>
      <c r="AP272" s="18"/>
      <c r="AQ272" s="19" t="s">
        <v>26</v>
      </c>
      <c r="AR272" s="20" t="s">
        <v>39</v>
      </c>
      <c r="AS272" s="15">
        <f>VLOOKUP($D272,[1]!IDMPOS[#Data],7,0)</f>
        <v>15877700</v>
      </c>
      <c r="AT272" s="16">
        <v>15878000</v>
      </c>
      <c r="AU272" s="17">
        <f>AT272-AS272</f>
        <v>300</v>
      </c>
      <c r="AV272" s="18"/>
      <c r="AW272" s="18"/>
      <c r="AX272" s="19" t="s">
        <v>26</v>
      </c>
      <c r="AY272" s="20" t="s">
        <v>39</v>
      </c>
      <c r="AZ272" s="15">
        <f>VLOOKUP($D272,[1]!IDMPOS[#Data],8,0)</f>
        <v>11318510</v>
      </c>
      <c r="BA272" s="16">
        <v>11318600</v>
      </c>
      <c r="BB272" s="16"/>
      <c r="BC272" s="16"/>
      <c r="BD272" s="17">
        <f>BA272-AZ272</f>
        <v>90</v>
      </c>
      <c r="BE272" s="18"/>
      <c r="BF272" s="18"/>
      <c r="BG272" s="19" t="s">
        <v>26</v>
      </c>
      <c r="BH272" s="20" t="s">
        <v>39</v>
      </c>
    </row>
    <row r="273" spans="1:62" x14ac:dyDescent="0.3">
      <c r="B273" s="14">
        <v>171</v>
      </c>
      <c r="C273" s="14" t="s">
        <v>19</v>
      </c>
      <c r="D273" s="14" t="s">
        <v>894</v>
      </c>
      <c r="E273" s="14" t="s">
        <v>895</v>
      </c>
      <c r="F273" s="14" t="s">
        <v>786</v>
      </c>
      <c r="G273" s="14"/>
      <c r="H273" s="14"/>
      <c r="I273" s="14" t="s">
        <v>896</v>
      </c>
      <c r="J273" s="15">
        <f>VLOOKUP($D273,[1]!IDMPOS[#Data],2,0)</f>
        <v>45782025</v>
      </c>
      <c r="K273" s="16">
        <v>44675100</v>
      </c>
      <c r="L273" s="17">
        <f>K273-J273</f>
        <v>-1106925</v>
      </c>
      <c r="M273" s="18" t="s">
        <v>37</v>
      </c>
      <c r="N273" s="18">
        <v>1107000</v>
      </c>
      <c r="O273" s="19" t="s">
        <v>26</v>
      </c>
      <c r="P273" s="20" t="s">
        <v>39</v>
      </c>
      <c r="Q273" s="15">
        <f>VLOOKUP($D273,[1]!IDMPOS[#Data],3,0)</f>
        <v>38885325</v>
      </c>
      <c r="R273" s="16">
        <v>38835300</v>
      </c>
      <c r="S273" s="17">
        <f>R273-Q273</f>
        <v>-50025</v>
      </c>
      <c r="T273" s="18" t="s">
        <v>24</v>
      </c>
      <c r="U273" s="18" t="s">
        <v>25</v>
      </c>
      <c r="V273" s="19" t="s">
        <v>26</v>
      </c>
      <c r="W273" s="20" t="s">
        <v>27</v>
      </c>
      <c r="X273" s="15">
        <f>VLOOKUP($D273,[1]!IDMPOS[#Data],4,0)</f>
        <v>45445525</v>
      </c>
      <c r="Y273" s="16">
        <v>45445500</v>
      </c>
      <c r="Z273" s="17">
        <f>Y273-X273</f>
        <v>-25</v>
      </c>
      <c r="AA273" s="18"/>
      <c r="AB273" s="18" t="s">
        <v>25</v>
      </c>
      <c r="AC273" s="19" t="s">
        <v>26</v>
      </c>
      <c r="AD273" s="20" t="s">
        <v>27</v>
      </c>
      <c r="AE273" s="15">
        <f>VLOOKUP($D273,[1]!IDMPOS[#Data],5,0)</f>
        <v>33685925</v>
      </c>
      <c r="AF273" s="16">
        <v>33685000</v>
      </c>
      <c r="AG273" s="17">
        <f>AF273-AE273</f>
        <v>-925</v>
      </c>
      <c r="AH273" s="18"/>
      <c r="AI273" s="18"/>
      <c r="AJ273" s="19" t="s">
        <v>26</v>
      </c>
      <c r="AK273" s="20" t="s">
        <v>39</v>
      </c>
      <c r="AL273" s="15">
        <f>VLOOKUP($D273,[1]!IDMPOS[#Data],6,0)</f>
        <v>53665025</v>
      </c>
      <c r="AM273" s="16">
        <v>53665100</v>
      </c>
      <c r="AN273" s="17">
        <f>AM273-AL273</f>
        <v>75</v>
      </c>
      <c r="AO273" s="18"/>
      <c r="AP273" s="18"/>
      <c r="AQ273" s="19" t="s">
        <v>26</v>
      </c>
      <c r="AR273" s="20" t="s">
        <v>39</v>
      </c>
      <c r="AS273" s="15">
        <f>VLOOKUP($D273,[1]!IDMPOS[#Data],7,0)</f>
        <v>31381275</v>
      </c>
      <c r="AT273" s="16">
        <v>31381200</v>
      </c>
      <c r="AU273" s="17">
        <f>AT273-AS273</f>
        <v>-75</v>
      </c>
      <c r="AV273" s="18"/>
      <c r="AW273" s="18"/>
      <c r="AX273" s="19" t="s">
        <v>26</v>
      </c>
      <c r="AY273" s="20" t="s">
        <v>39</v>
      </c>
      <c r="AZ273" s="15">
        <f>VLOOKUP($D273,[1]!IDMPOS[#Data],8,0)</f>
        <v>25191907</v>
      </c>
      <c r="BA273" s="16">
        <v>25192000</v>
      </c>
      <c r="BB273" s="16"/>
      <c r="BC273" s="16"/>
      <c r="BD273" s="17">
        <f>BA273-AZ273</f>
        <v>93</v>
      </c>
      <c r="BE273" s="18"/>
      <c r="BF273" s="18"/>
      <c r="BG273" s="19" t="s">
        <v>26</v>
      </c>
      <c r="BH273" s="20" t="s">
        <v>39</v>
      </c>
    </row>
    <row r="274" spans="1:62" x14ac:dyDescent="0.3">
      <c r="B274" s="14">
        <v>157</v>
      </c>
      <c r="C274" s="14" t="s">
        <v>19</v>
      </c>
      <c r="D274" s="14" t="s">
        <v>897</v>
      </c>
      <c r="E274" s="14" t="s">
        <v>898</v>
      </c>
      <c r="F274" s="14" t="s">
        <v>786</v>
      </c>
      <c r="G274" s="14"/>
      <c r="H274" s="14"/>
      <c r="I274" s="14"/>
      <c r="J274" s="15">
        <f>VLOOKUP($D274,[1]!IDMPOS[#Data],2,0)</f>
        <v>31807350</v>
      </c>
      <c r="K274" s="16">
        <v>21984800</v>
      </c>
      <c r="L274" s="17">
        <f>K274-J274</f>
        <v>-9822550</v>
      </c>
      <c r="M274" s="18" t="s">
        <v>37</v>
      </c>
      <c r="N274" s="18">
        <v>9822500</v>
      </c>
      <c r="O274" s="19" t="s">
        <v>26</v>
      </c>
      <c r="P274" s="20" t="s">
        <v>39</v>
      </c>
      <c r="Q274" s="15">
        <f>VLOOKUP($D274,[1]!IDMPOS[#Data],3,0)</f>
        <v>20291000</v>
      </c>
      <c r="R274" s="16">
        <v>19955000</v>
      </c>
      <c r="S274" s="17">
        <f>R274-Q274</f>
        <v>-336000</v>
      </c>
      <c r="T274" s="18" t="s">
        <v>24</v>
      </c>
      <c r="U274" s="18" t="s">
        <v>25</v>
      </c>
      <c r="V274" s="19" t="s">
        <v>26</v>
      </c>
      <c r="W274" s="20" t="s">
        <v>27</v>
      </c>
      <c r="X274" s="15">
        <f>VLOOKUP($D274,[1]!IDMPOS[#Data],4,0)</f>
        <v>15049900</v>
      </c>
      <c r="Y274" s="16">
        <v>15049900</v>
      </c>
      <c r="Z274" s="17">
        <f>Y274-X274</f>
        <v>0</v>
      </c>
      <c r="AA274" s="18"/>
      <c r="AB274" s="18" t="s">
        <v>25</v>
      </c>
      <c r="AC274" s="19" t="s">
        <v>26</v>
      </c>
      <c r="AD274" s="20" t="s">
        <v>27</v>
      </c>
      <c r="AE274" s="15">
        <f>VLOOKUP($D274,[1]!IDMPOS[#Data],5,0)</f>
        <v>21853800</v>
      </c>
      <c r="AF274" s="16">
        <v>21854000</v>
      </c>
      <c r="AG274" s="17">
        <f>AF274-AE274</f>
        <v>200</v>
      </c>
      <c r="AH274" s="18"/>
      <c r="AI274" s="18"/>
      <c r="AJ274" s="19" t="s">
        <v>26</v>
      </c>
      <c r="AK274" s="20" t="s">
        <v>39</v>
      </c>
      <c r="AL274" s="15">
        <f>VLOOKUP($D274,[1]!IDMPOS[#Data],6,0)</f>
        <v>20398025</v>
      </c>
      <c r="AM274" s="16">
        <v>20398000</v>
      </c>
      <c r="AN274" s="17">
        <f>AM274-AL274</f>
        <v>-25</v>
      </c>
      <c r="AO274" s="18"/>
      <c r="AP274" s="18"/>
      <c r="AQ274" s="19" t="s">
        <v>26</v>
      </c>
      <c r="AR274" s="20" t="s">
        <v>39</v>
      </c>
      <c r="AS274" s="15">
        <f>VLOOKUP($D274,[1]!IDMPOS[#Data],7,0)</f>
        <v>11803375</v>
      </c>
      <c r="AT274" s="16">
        <v>11608600</v>
      </c>
      <c r="AU274" s="17">
        <f>AT274-AS274</f>
        <v>-194775</v>
      </c>
      <c r="AV274" s="18" t="s">
        <v>54</v>
      </c>
      <c r="AW274" s="18" t="s">
        <v>58</v>
      </c>
      <c r="AX274" s="19" t="s">
        <v>26</v>
      </c>
      <c r="AY274" s="20" t="s">
        <v>39</v>
      </c>
      <c r="AZ274" s="15">
        <f>VLOOKUP($D274,[1]!IDMPOS[#Data],8,0)</f>
        <v>15972400</v>
      </c>
      <c r="BA274" s="16">
        <v>15972500</v>
      </c>
      <c r="BB274" s="16"/>
      <c r="BC274" s="16"/>
      <c r="BD274" s="17">
        <f>BA274-AZ274</f>
        <v>100</v>
      </c>
      <c r="BE274" s="18"/>
      <c r="BF274" s="18"/>
      <c r="BG274" s="19" t="s">
        <v>26</v>
      </c>
      <c r="BH274" s="20" t="s">
        <v>39</v>
      </c>
    </row>
    <row r="275" spans="1:62" x14ac:dyDescent="0.3">
      <c r="B275" s="14"/>
      <c r="C275" s="14" t="s">
        <v>19</v>
      </c>
      <c r="D275" s="14" t="s">
        <v>899</v>
      </c>
      <c r="E275" s="14" t="s">
        <v>900</v>
      </c>
      <c r="F275" s="14" t="s">
        <v>786</v>
      </c>
      <c r="G275" s="14"/>
      <c r="H275" s="14"/>
      <c r="I275" s="14"/>
      <c r="J275" s="15">
        <f>VLOOKUP($D275,[1]!IDMPOS[#Data],2,0)</f>
        <v>25379200</v>
      </c>
      <c r="K275" s="16">
        <v>18706700</v>
      </c>
      <c r="L275" s="17">
        <f>K275-J275</f>
        <v>-6672500</v>
      </c>
      <c r="M275" s="18" t="s">
        <v>37</v>
      </c>
      <c r="N275" s="18">
        <v>6672500</v>
      </c>
      <c r="O275" s="19" t="s">
        <v>26</v>
      </c>
      <c r="P275" s="20" t="s">
        <v>39</v>
      </c>
      <c r="Q275" s="15">
        <f>VLOOKUP($D275,[1]!IDMPOS[#Data],3,0)</f>
        <v>16423179</v>
      </c>
      <c r="R275" s="16">
        <v>16423100</v>
      </c>
      <c r="S275" s="17">
        <f>R275-Q275</f>
        <v>-79</v>
      </c>
      <c r="T275" s="18"/>
      <c r="U275" s="18" t="s">
        <v>25</v>
      </c>
      <c r="V275" s="19" t="s">
        <v>26</v>
      </c>
      <c r="W275" s="20" t="s">
        <v>27</v>
      </c>
      <c r="X275" s="15">
        <f>VLOOKUP($D275,[1]!IDMPOS[#Data],4,0)</f>
        <v>8223500</v>
      </c>
      <c r="Y275" s="16">
        <v>8223500</v>
      </c>
      <c r="Z275" s="17">
        <f>Y275-X275</f>
        <v>0</v>
      </c>
      <c r="AA275" s="18"/>
      <c r="AB275" s="18" t="s">
        <v>25</v>
      </c>
      <c r="AC275" s="19" t="s">
        <v>26</v>
      </c>
      <c r="AD275" s="20" t="s">
        <v>27</v>
      </c>
      <c r="AE275" s="15">
        <f>VLOOKUP($D275,[1]!IDMPOS[#Data],5,0)</f>
        <v>10420553</v>
      </c>
      <c r="AF275" s="16">
        <v>10420500</v>
      </c>
      <c r="AG275" s="17">
        <f>AF275-AE275</f>
        <v>-53</v>
      </c>
      <c r="AH275" s="18"/>
      <c r="AI275" s="18"/>
      <c r="AJ275" s="19" t="s">
        <v>26</v>
      </c>
      <c r="AK275" s="20" t="s">
        <v>39</v>
      </c>
      <c r="AL275" s="15">
        <f>VLOOKUP($D275,[1]!IDMPOS[#Data],6,0)</f>
        <v>16942400</v>
      </c>
      <c r="AM275" s="16">
        <v>16942400</v>
      </c>
      <c r="AN275" s="17">
        <f>AM275-AL275</f>
        <v>0</v>
      </c>
      <c r="AO275" s="18"/>
      <c r="AP275" s="18"/>
      <c r="AQ275" s="19" t="s">
        <v>26</v>
      </c>
      <c r="AR275" s="20" t="s">
        <v>39</v>
      </c>
      <c r="AS275" s="15">
        <f>VLOOKUP($D275,[1]!IDMPOS[#Data],7,0)</f>
        <v>13105000</v>
      </c>
      <c r="AT275" s="16">
        <v>13105000</v>
      </c>
      <c r="AU275" s="17">
        <f>AT275-AS275</f>
        <v>0</v>
      </c>
      <c r="AV275" s="18"/>
      <c r="AW275" s="18"/>
      <c r="AX275" s="19" t="s">
        <v>26</v>
      </c>
      <c r="AY275" s="20" t="s">
        <v>39</v>
      </c>
      <c r="AZ275" s="15">
        <f>VLOOKUP($D275,[1]!IDMPOS[#Data],8,0)</f>
        <v>19578400</v>
      </c>
      <c r="BA275" s="16">
        <v>19578500</v>
      </c>
      <c r="BB275" s="16"/>
      <c r="BC275" s="16"/>
      <c r="BD275" s="17">
        <f>BA275-AZ275</f>
        <v>100</v>
      </c>
      <c r="BE275" s="18"/>
      <c r="BF275" s="18"/>
      <c r="BG275" s="19" t="s">
        <v>26</v>
      </c>
      <c r="BH275" s="20" t="s">
        <v>39</v>
      </c>
    </row>
    <row r="276" spans="1:62" x14ac:dyDescent="0.3">
      <c r="B276" s="14">
        <v>194</v>
      </c>
      <c r="C276" s="14" t="s">
        <v>19</v>
      </c>
      <c r="D276" s="14" t="s">
        <v>901</v>
      </c>
      <c r="E276" s="14" t="s">
        <v>902</v>
      </c>
      <c r="F276" s="14" t="s">
        <v>786</v>
      </c>
      <c r="G276" s="14"/>
      <c r="H276" s="14"/>
      <c r="I276" s="14"/>
      <c r="J276" s="15">
        <f>VLOOKUP($D276,[1]!IDMPOS[#Data],2,0)</f>
        <v>27643000</v>
      </c>
      <c r="K276" s="16">
        <v>15718000</v>
      </c>
      <c r="L276" s="17">
        <f>K276-J276</f>
        <v>-11925000</v>
      </c>
      <c r="M276" s="18" t="s">
        <v>37</v>
      </c>
      <c r="N276" s="18">
        <v>11924000</v>
      </c>
      <c r="O276" s="19" t="s">
        <v>26</v>
      </c>
      <c r="P276" s="20" t="s">
        <v>39</v>
      </c>
      <c r="Q276" s="15">
        <f>VLOOKUP($D276,[1]!IDMPOS[#Data],3,0)</f>
        <v>38728104</v>
      </c>
      <c r="R276" s="16">
        <v>38728000</v>
      </c>
      <c r="S276" s="17">
        <f>R276-Q276</f>
        <v>-104</v>
      </c>
      <c r="T276" s="18"/>
      <c r="U276" s="18" t="s">
        <v>25</v>
      </c>
      <c r="V276" s="19" t="s">
        <v>26</v>
      </c>
      <c r="W276" s="20" t="s">
        <v>27</v>
      </c>
      <c r="X276" s="15">
        <f>VLOOKUP($D276,[1]!IDMPOS[#Data],4,0)</f>
        <v>26175959</v>
      </c>
      <c r="Y276" s="16">
        <v>26176000</v>
      </c>
      <c r="Z276" s="17">
        <f>Y276-X276</f>
        <v>41</v>
      </c>
      <c r="AA276" s="18"/>
      <c r="AB276" s="18"/>
      <c r="AC276" s="19" t="s">
        <v>26</v>
      </c>
      <c r="AD276" s="20" t="s">
        <v>39</v>
      </c>
      <c r="AE276" s="15">
        <f>VLOOKUP($D276,[1]!IDMPOS[#Data],5,0)</f>
        <v>20785767</v>
      </c>
      <c r="AF276" s="16">
        <v>20785700</v>
      </c>
      <c r="AG276" s="17">
        <f>AF276-AE276</f>
        <v>-67</v>
      </c>
      <c r="AH276" s="18"/>
      <c r="AI276" s="18"/>
      <c r="AJ276" s="19" t="s">
        <v>26</v>
      </c>
      <c r="AK276" s="20" t="s">
        <v>39</v>
      </c>
      <c r="AL276" s="15">
        <f>VLOOKUP($D276,[1]!IDMPOS[#Data],6,0)</f>
        <v>33226600</v>
      </c>
      <c r="AM276" s="16">
        <v>33226600</v>
      </c>
      <c r="AN276" s="17">
        <f>AM276-AL276</f>
        <v>0</v>
      </c>
      <c r="AO276" s="18"/>
      <c r="AP276" s="18"/>
      <c r="AQ276" s="19" t="s">
        <v>26</v>
      </c>
      <c r="AR276" s="20" t="s">
        <v>39</v>
      </c>
      <c r="AS276" s="15">
        <f>VLOOKUP($D276,[1]!IDMPOS[#Data],7,0)</f>
        <v>24148706</v>
      </c>
      <c r="AT276" s="16">
        <v>24148700</v>
      </c>
      <c r="AU276" s="17">
        <f>AT276-AS276</f>
        <v>-6</v>
      </c>
      <c r="AV276" s="18"/>
      <c r="AW276" s="18"/>
      <c r="AX276" s="19" t="s">
        <v>26</v>
      </c>
      <c r="AY276" s="20" t="s">
        <v>39</v>
      </c>
      <c r="AZ276" s="15">
        <f>VLOOKUP($D276,[1]!IDMPOS[#Data],8,0)</f>
        <v>20562825</v>
      </c>
      <c r="BA276" s="16">
        <v>20563000</v>
      </c>
      <c r="BB276" s="16"/>
      <c r="BC276" s="16"/>
      <c r="BD276" s="17">
        <f>BA276-AZ276</f>
        <v>175</v>
      </c>
      <c r="BE276" s="18"/>
      <c r="BF276" s="18"/>
      <c r="BG276" s="19" t="s">
        <v>26</v>
      </c>
      <c r="BH276" s="20" t="s">
        <v>39</v>
      </c>
    </row>
    <row r="277" spans="1:62" x14ac:dyDescent="0.3">
      <c r="B277" s="14">
        <v>191</v>
      </c>
      <c r="C277" s="14" t="s">
        <v>19</v>
      </c>
      <c r="D277" s="14" t="s">
        <v>903</v>
      </c>
      <c r="E277" s="14" t="s">
        <v>904</v>
      </c>
      <c r="F277" s="14" t="s">
        <v>786</v>
      </c>
      <c r="G277" s="14"/>
      <c r="H277" s="14"/>
      <c r="I277" s="14"/>
      <c r="J277" s="15">
        <f>VLOOKUP($D277,[1]!IDMPOS[#Data],2,0)</f>
        <v>10765400</v>
      </c>
      <c r="K277" s="16">
        <v>5596500</v>
      </c>
      <c r="L277" s="17">
        <f>K277-J277</f>
        <v>-5168900</v>
      </c>
      <c r="M277" s="18" t="s">
        <v>37</v>
      </c>
      <c r="N277" s="18">
        <v>5169000</v>
      </c>
      <c r="O277" s="19" t="s">
        <v>26</v>
      </c>
      <c r="P277" s="20" t="s">
        <v>39</v>
      </c>
      <c r="Q277" s="15">
        <f>VLOOKUP($D277,[1]!IDMPOS[#Data],3,0)</f>
        <v>18428100</v>
      </c>
      <c r="R277" s="16">
        <v>18375000</v>
      </c>
      <c r="S277" s="17">
        <f>R277-Q277</f>
        <v>-53100</v>
      </c>
      <c r="T277" s="18" t="s">
        <v>24</v>
      </c>
      <c r="U277" s="18" t="s">
        <v>25</v>
      </c>
      <c r="V277" s="19" t="s">
        <v>26</v>
      </c>
      <c r="W277" s="20" t="s">
        <v>27</v>
      </c>
      <c r="X277" s="15">
        <f>VLOOKUP($D277,[1]!IDMPOS[#Data],4,0)</f>
        <v>11200175</v>
      </c>
      <c r="Y277" s="16">
        <v>11200200</v>
      </c>
      <c r="Z277" s="17">
        <f>Y277-X277</f>
        <v>25</v>
      </c>
      <c r="AA277" s="18"/>
      <c r="AB277" s="18" t="s">
        <v>25</v>
      </c>
      <c r="AC277" s="19" t="s">
        <v>26</v>
      </c>
      <c r="AD277" s="20" t="s">
        <v>27</v>
      </c>
      <c r="AE277" s="15">
        <f>VLOOKUP($D277,[1]!IDMPOS[#Data],5,0)</f>
        <v>16849600</v>
      </c>
      <c r="AF277" s="16">
        <v>16849600</v>
      </c>
      <c r="AG277" s="17">
        <f>AF277-AE277</f>
        <v>0</v>
      </c>
      <c r="AH277" s="18"/>
      <c r="AI277" s="18"/>
      <c r="AJ277" s="19" t="s">
        <v>26</v>
      </c>
      <c r="AK277" s="20" t="s">
        <v>39</v>
      </c>
      <c r="AL277" s="15">
        <f>VLOOKUP($D277,[1]!IDMPOS[#Data],6,0)</f>
        <v>13126800</v>
      </c>
      <c r="AM277" s="16">
        <v>13126800</v>
      </c>
      <c r="AN277" s="17">
        <f>AM277-AL277</f>
        <v>0</v>
      </c>
      <c r="AO277" s="18"/>
      <c r="AP277" s="18"/>
      <c r="AQ277" s="19" t="s">
        <v>26</v>
      </c>
      <c r="AR277" s="20" t="s">
        <v>39</v>
      </c>
      <c r="AS277" s="15">
        <f>VLOOKUP($D277,[1]!IDMPOS[#Data],7,0)</f>
        <v>17569400</v>
      </c>
      <c r="AT277" s="16">
        <v>17569400</v>
      </c>
      <c r="AU277" s="17">
        <f>AT277-AS277</f>
        <v>0</v>
      </c>
      <c r="AV277" s="18"/>
      <c r="AW277" s="18"/>
      <c r="AX277" s="19" t="s">
        <v>26</v>
      </c>
      <c r="AY277" s="20" t="s">
        <v>39</v>
      </c>
      <c r="AZ277" s="15">
        <f>VLOOKUP($D277,[1]!IDMPOS[#Data],8,0)</f>
        <v>6882765</v>
      </c>
      <c r="BA277" s="16">
        <v>6883000</v>
      </c>
      <c r="BB277" s="16"/>
      <c r="BC277" s="16"/>
      <c r="BD277" s="17">
        <f>BA277-AZ277</f>
        <v>235</v>
      </c>
      <c r="BE277" s="18"/>
      <c r="BF277" s="18"/>
      <c r="BG277" s="19" t="s">
        <v>26</v>
      </c>
      <c r="BH277" s="20" t="s">
        <v>39</v>
      </c>
    </row>
    <row r="278" spans="1:62" x14ac:dyDescent="0.3">
      <c r="B278" s="14">
        <v>167</v>
      </c>
      <c r="C278" s="14" t="s">
        <v>19</v>
      </c>
      <c r="D278" s="14" t="s">
        <v>905</v>
      </c>
      <c r="E278" s="14" t="s">
        <v>906</v>
      </c>
      <c r="F278" s="14" t="s">
        <v>786</v>
      </c>
      <c r="G278" s="14"/>
      <c r="H278" s="14"/>
      <c r="I278" s="14"/>
      <c r="J278" s="15">
        <f>VLOOKUP($D278,[1]!IDMPOS[#Data],2,0)</f>
        <v>37175019</v>
      </c>
      <c r="K278" s="16">
        <v>28407600</v>
      </c>
      <c r="L278" s="17">
        <f>K278-J278</f>
        <v>-8767419</v>
      </c>
      <c r="M278" s="18" t="s">
        <v>37</v>
      </c>
      <c r="N278" s="18">
        <v>8767500</v>
      </c>
      <c r="O278" s="19" t="s">
        <v>26</v>
      </c>
      <c r="P278" s="20" t="s">
        <v>39</v>
      </c>
      <c r="Q278" s="15">
        <f>VLOOKUP($D278,[1]!IDMPOS[#Data],3,0)</f>
        <v>31523855</v>
      </c>
      <c r="R278" s="16">
        <v>31523800</v>
      </c>
      <c r="S278" s="17">
        <f>R278-Q278</f>
        <v>-55</v>
      </c>
      <c r="T278" s="18"/>
      <c r="U278" s="18" t="s">
        <v>25</v>
      </c>
      <c r="V278" s="19" t="s">
        <v>26</v>
      </c>
      <c r="W278" s="20" t="s">
        <v>27</v>
      </c>
      <c r="X278" s="15">
        <f>VLOOKUP($D278,[1]!IDMPOS[#Data],4,0)</f>
        <v>20492100</v>
      </c>
      <c r="Y278" s="16">
        <v>20492500</v>
      </c>
      <c r="Z278" s="17">
        <f>Y278-X278</f>
        <v>400</v>
      </c>
      <c r="AA278" s="18"/>
      <c r="AB278" s="18"/>
      <c r="AC278" s="19" t="s">
        <v>26</v>
      </c>
      <c r="AD278" s="20" t="s">
        <v>39</v>
      </c>
      <c r="AE278" s="15">
        <f>VLOOKUP($D278,[1]!IDMPOS[#Data],5,0)</f>
        <v>22590500</v>
      </c>
      <c r="AF278" s="16">
        <v>22590500</v>
      </c>
      <c r="AG278" s="17">
        <f>AF278-AE278</f>
        <v>0</v>
      </c>
      <c r="AH278" s="18"/>
      <c r="AI278" s="18"/>
      <c r="AJ278" s="19" t="s">
        <v>26</v>
      </c>
      <c r="AK278" s="20" t="s">
        <v>39</v>
      </c>
      <c r="AL278" s="15">
        <f>VLOOKUP($D278,[1]!IDMPOS[#Data],6,0)</f>
        <v>30501404</v>
      </c>
      <c r="AM278" s="16">
        <v>30501400</v>
      </c>
      <c r="AN278" s="17">
        <f>AM278-AL278</f>
        <v>-4</v>
      </c>
      <c r="AO278" s="18"/>
      <c r="AP278" s="18"/>
      <c r="AQ278" s="19" t="s">
        <v>26</v>
      </c>
      <c r="AR278" s="20" t="s">
        <v>39</v>
      </c>
      <c r="AS278" s="15">
        <f>VLOOKUP($D278,[1]!IDMPOS[#Data],7,0)</f>
        <v>17469200</v>
      </c>
      <c r="AT278" s="16">
        <v>17469200</v>
      </c>
      <c r="AU278" s="17">
        <f>AT278-AS278</f>
        <v>0</v>
      </c>
      <c r="AV278" s="18"/>
      <c r="AW278" s="18"/>
      <c r="AX278" s="19" t="s">
        <v>26</v>
      </c>
      <c r="AY278" s="20" t="s">
        <v>39</v>
      </c>
      <c r="AZ278" s="15">
        <f>VLOOKUP($D278,[1]!IDMPOS[#Data],8,0)</f>
        <v>17268232</v>
      </c>
      <c r="BA278" s="16">
        <v>17268500</v>
      </c>
      <c r="BB278" s="16"/>
      <c r="BC278" s="16"/>
      <c r="BD278" s="17">
        <f>BA278-AZ278</f>
        <v>268</v>
      </c>
      <c r="BE278" s="18"/>
      <c r="BF278" s="18"/>
      <c r="BG278" s="19" t="s">
        <v>26</v>
      </c>
      <c r="BH278" s="20" t="s">
        <v>39</v>
      </c>
    </row>
    <row r="279" spans="1:62" x14ac:dyDescent="0.3">
      <c r="B279" s="14">
        <v>180</v>
      </c>
      <c r="C279" s="14" t="s">
        <v>19</v>
      </c>
      <c r="D279" s="14" t="s">
        <v>907</v>
      </c>
      <c r="E279" s="14" t="s">
        <v>908</v>
      </c>
      <c r="F279" s="14" t="s">
        <v>786</v>
      </c>
      <c r="G279" s="14"/>
      <c r="H279" s="14"/>
      <c r="I279" s="14" t="s">
        <v>909</v>
      </c>
      <c r="J279" s="15">
        <f>VLOOKUP($D279,[1]!IDMPOS[#Data],2,0)</f>
        <v>28280900</v>
      </c>
      <c r="K279" s="16">
        <v>27352000</v>
      </c>
      <c r="L279" s="17">
        <f>K279-J279</f>
        <v>-928900</v>
      </c>
      <c r="M279" s="18" t="s">
        <v>37</v>
      </c>
      <c r="N279" s="18">
        <v>929000</v>
      </c>
      <c r="O279" s="19" t="s">
        <v>26</v>
      </c>
      <c r="P279" s="20" t="s">
        <v>39</v>
      </c>
      <c r="Q279" s="15">
        <f>VLOOKUP($D279,[1]!IDMPOS[#Data],3,0)</f>
        <v>24155625</v>
      </c>
      <c r="R279" s="16">
        <v>24155600</v>
      </c>
      <c r="S279" s="17">
        <f>R279-Q279</f>
        <v>-25</v>
      </c>
      <c r="T279" s="18"/>
      <c r="U279" s="18" t="s">
        <v>25</v>
      </c>
      <c r="V279" s="19" t="s">
        <v>26</v>
      </c>
      <c r="W279" s="20" t="s">
        <v>27</v>
      </c>
      <c r="X279" s="15">
        <f>VLOOKUP($D279,[1]!IDMPOS[#Data],4,0)</f>
        <v>34980212</v>
      </c>
      <c r="Y279" s="16">
        <v>34970100</v>
      </c>
      <c r="Z279" s="17">
        <f>Y279-X279</f>
        <v>-10112</v>
      </c>
      <c r="AA279" s="18" t="s">
        <v>24</v>
      </c>
      <c r="AB279" s="18" t="s">
        <v>25</v>
      </c>
      <c r="AC279" s="19" t="s">
        <v>26</v>
      </c>
      <c r="AD279" s="20" t="s">
        <v>27</v>
      </c>
      <c r="AE279" s="15">
        <f>VLOOKUP($D279,[1]!IDMPOS[#Data],5,0)</f>
        <v>23884663</v>
      </c>
      <c r="AF279" s="16">
        <v>23884600</v>
      </c>
      <c r="AG279" s="17">
        <f>AF279-AE279</f>
        <v>-63</v>
      </c>
      <c r="AH279" s="18"/>
      <c r="AI279" s="18"/>
      <c r="AJ279" s="19" t="s">
        <v>26</v>
      </c>
      <c r="AK279" s="20" t="s">
        <v>39</v>
      </c>
      <c r="AL279" s="15">
        <f>VLOOKUP($D279,[1]!IDMPOS[#Data],6,0)</f>
        <v>43871175</v>
      </c>
      <c r="AM279" s="16">
        <v>43871200</v>
      </c>
      <c r="AN279" s="17">
        <f>AM279-AL279</f>
        <v>25</v>
      </c>
      <c r="AO279" s="18"/>
      <c r="AP279" s="18"/>
      <c r="AQ279" s="19" t="s">
        <v>26</v>
      </c>
      <c r="AR279" s="20" t="s">
        <v>39</v>
      </c>
      <c r="AS279" s="15">
        <f>VLOOKUP($D279,[1]!IDMPOS[#Data],7,0)</f>
        <v>30081654</v>
      </c>
      <c r="AT279" s="16">
        <v>30082000</v>
      </c>
      <c r="AU279" s="17">
        <f>AT279-AS279</f>
        <v>346</v>
      </c>
      <c r="AV279" s="18"/>
      <c r="AW279" s="18"/>
      <c r="AX279" s="19" t="s">
        <v>26</v>
      </c>
      <c r="AY279" s="20" t="s">
        <v>39</v>
      </c>
      <c r="AZ279" s="15">
        <f>VLOOKUP($D279,[1]!IDMPOS[#Data],8,0)</f>
        <v>21377453</v>
      </c>
      <c r="BA279" s="16">
        <v>21378000</v>
      </c>
      <c r="BB279" s="16"/>
      <c r="BC279" s="16"/>
      <c r="BD279" s="17">
        <f>BA279-AZ279</f>
        <v>547</v>
      </c>
      <c r="BE279" s="18"/>
      <c r="BF279" s="18"/>
      <c r="BG279" s="19" t="s">
        <v>26</v>
      </c>
      <c r="BH279" s="20" t="s">
        <v>39</v>
      </c>
    </row>
    <row r="280" spans="1:62" x14ac:dyDescent="0.3">
      <c r="B280" s="14">
        <v>156</v>
      </c>
      <c r="C280" s="14" t="s">
        <v>19</v>
      </c>
      <c r="D280" s="14" t="s">
        <v>910</v>
      </c>
      <c r="E280" s="14" t="s">
        <v>911</v>
      </c>
      <c r="F280" s="14" t="s">
        <v>786</v>
      </c>
      <c r="G280" s="14"/>
      <c r="H280" s="14"/>
      <c r="I280" s="14"/>
      <c r="J280" s="15">
        <f>VLOOKUP($D280,[1]!IDMPOS[#Data],2,0)</f>
        <v>40485950</v>
      </c>
      <c r="K280" s="16">
        <v>29311000</v>
      </c>
      <c r="L280" s="17">
        <f>K280-J280</f>
        <v>-11174950</v>
      </c>
      <c r="M280" s="18" t="s">
        <v>37</v>
      </c>
      <c r="N280" s="18">
        <v>11175000</v>
      </c>
      <c r="O280" s="19" t="s">
        <v>26</v>
      </c>
      <c r="P280" s="20" t="s">
        <v>39</v>
      </c>
      <c r="Q280" s="15">
        <f>VLOOKUP($D280,[1]!IDMPOS[#Data],3,0)</f>
        <v>25206303</v>
      </c>
      <c r="R280" s="16">
        <v>25206300</v>
      </c>
      <c r="S280" s="17">
        <f>R280-Q280</f>
        <v>-3</v>
      </c>
      <c r="T280" s="18"/>
      <c r="U280" s="18" t="s">
        <v>25</v>
      </c>
      <c r="V280" s="19" t="s">
        <v>26</v>
      </c>
      <c r="W280" s="20" t="s">
        <v>27</v>
      </c>
      <c r="X280" s="15">
        <f>VLOOKUP($D280,[1]!IDMPOS[#Data],4,0)</f>
        <v>32480403</v>
      </c>
      <c r="Y280" s="16">
        <v>32480400</v>
      </c>
      <c r="Z280" s="17">
        <f>Y280-X280</f>
        <v>-3</v>
      </c>
      <c r="AA280" s="18"/>
      <c r="AB280" s="18" t="s">
        <v>25</v>
      </c>
      <c r="AC280" s="19" t="s">
        <v>26</v>
      </c>
      <c r="AD280" s="20" t="s">
        <v>27</v>
      </c>
      <c r="AE280" s="15">
        <f>VLOOKUP($D280,[1]!IDMPOS[#Data],5,0)</f>
        <v>49430275</v>
      </c>
      <c r="AF280" s="16">
        <v>49622500</v>
      </c>
      <c r="AG280" s="17">
        <f>AF280-AE280</f>
        <v>192225</v>
      </c>
      <c r="AH280" s="18" t="s">
        <v>67</v>
      </c>
      <c r="AI280" s="18" t="s">
        <v>57</v>
      </c>
      <c r="AJ280" s="19" t="s">
        <v>26</v>
      </c>
      <c r="AK280" s="20" t="s">
        <v>39</v>
      </c>
      <c r="AL280" s="15">
        <f>VLOOKUP($D280,[1]!IDMPOS[#Data],6,0)</f>
        <v>38657350</v>
      </c>
      <c r="AM280" s="16">
        <v>38657400</v>
      </c>
      <c r="AN280" s="17">
        <f>AM280-AL280</f>
        <v>50</v>
      </c>
      <c r="AO280" s="18"/>
      <c r="AP280" s="18"/>
      <c r="AQ280" s="19" t="s">
        <v>26</v>
      </c>
      <c r="AR280" s="20" t="s">
        <v>39</v>
      </c>
      <c r="AS280" s="15">
        <f>VLOOKUP($D280,[1]!IDMPOS[#Data],7,0)</f>
        <v>26926900</v>
      </c>
      <c r="AT280" s="16">
        <v>26927000</v>
      </c>
      <c r="AU280" s="17">
        <f>AT280-AS280</f>
        <v>100</v>
      </c>
      <c r="AV280" s="18"/>
      <c r="AW280" s="18"/>
      <c r="AX280" s="19" t="s">
        <v>26</v>
      </c>
      <c r="AY280" s="20" t="s">
        <v>39</v>
      </c>
      <c r="AZ280" s="15">
        <f>VLOOKUP($D280,[1]!IDMPOS[#Data],8,0)</f>
        <v>22170300</v>
      </c>
      <c r="BA280" s="16">
        <v>22171000</v>
      </c>
      <c r="BB280" s="16"/>
      <c r="BC280" s="16"/>
      <c r="BD280" s="17">
        <f>BA280-AZ280</f>
        <v>700</v>
      </c>
      <c r="BE280" s="18"/>
      <c r="BF280" s="18"/>
      <c r="BG280" s="19" t="s">
        <v>26</v>
      </c>
      <c r="BH280" s="20" t="s">
        <v>39</v>
      </c>
    </row>
    <row r="281" spans="1:62" x14ac:dyDescent="0.3">
      <c r="B281" s="14">
        <v>162</v>
      </c>
      <c r="C281" s="14" t="s">
        <v>19</v>
      </c>
      <c r="D281" s="14" t="s">
        <v>912</v>
      </c>
      <c r="E281" s="14" t="s">
        <v>913</v>
      </c>
      <c r="F281" s="14" t="s">
        <v>786</v>
      </c>
      <c r="G281" s="14"/>
      <c r="H281" s="14"/>
      <c r="I281" s="14"/>
      <c r="J281" s="15">
        <f>VLOOKUP($D281,[1]!IDMPOS[#Data],2,0)</f>
        <v>30297700</v>
      </c>
      <c r="K281" s="16">
        <v>25937200</v>
      </c>
      <c r="L281" s="17">
        <f>K281-J281</f>
        <v>-4360500</v>
      </c>
      <c r="M281" s="18" t="s">
        <v>37</v>
      </c>
      <c r="N281" s="18">
        <v>4360500</v>
      </c>
      <c r="O281" s="19" t="s">
        <v>26</v>
      </c>
      <c r="P281" s="20" t="s">
        <v>39</v>
      </c>
      <c r="Q281" s="15">
        <f>VLOOKUP($D281,[1]!IDMPOS[#Data],3,0)</f>
        <v>39614600</v>
      </c>
      <c r="R281" s="16">
        <v>39614600</v>
      </c>
      <c r="S281" s="17">
        <f>R281-Q281</f>
        <v>0</v>
      </c>
      <c r="T281" s="18"/>
      <c r="U281" s="18" t="s">
        <v>25</v>
      </c>
      <c r="V281" s="19" t="s">
        <v>26</v>
      </c>
      <c r="W281" s="20" t="s">
        <v>27</v>
      </c>
      <c r="X281" s="15">
        <f>VLOOKUP($D281,[1]!IDMPOS[#Data],4,0)</f>
        <v>21519025</v>
      </c>
      <c r="Y281" s="16">
        <v>21519100</v>
      </c>
      <c r="Z281" s="17">
        <f>Y281-X281</f>
        <v>75</v>
      </c>
      <c r="AA281" s="18"/>
      <c r="AB281" s="18"/>
      <c r="AC281" s="19" t="s">
        <v>26</v>
      </c>
      <c r="AD281" s="20" t="s">
        <v>39</v>
      </c>
      <c r="AE281" s="15">
        <f>VLOOKUP($D281,[1]!IDMPOS[#Data],5,0)</f>
        <v>30426300</v>
      </c>
      <c r="AF281" s="16">
        <v>30426300</v>
      </c>
      <c r="AG281" s="17">
        <f>AF281-AE281</f>
        <v>0</v>
      </c>
      <c r="AH281" s="18"/>
      <c r="AI281" s="18"/>
      <c r="AJ281" s="19" t="s">
        <v>26</v>
      </c>
      <c r="AK281" s="20" t="s">
        <v>39</v>
      </c>
      <c r="AL281" s="15">
        <f>VLOOKUP($D281,[1]!IDMPOS[#Data],6,0)</f>
        <v>28473780</v>
      </c>
      <c r="AM281" s="16">
        <v>28473800</v>
      </c>
      <c r="AN281" s="17">
        <f>AM281-AL281</f>
        <v>20</v>
      </c>
      <c r="AO281" s="18"/>
      <c r="AP281" s="18"/>
      <c r="AQ281" s="19" t="s">
        <v>26</v>
      </c>
      <c r="AR281" s="20" t="s">
        <v>39</v>
      </c>
      <c r="AS281" s="15">
        <f>VLOOKUP($D281,[1]!IDMPOS[#Data],7,0)</f>
        <v>26661850</v>
      </c>
      <c r="AT281" s="16">
        <v>26661850</v>
      </c>
      <c r="AU281" s="17">
        <f>AT281-AS281</f>
        <v>0</v>
      </c>
      <c r="AV281" s="18"/>
      <c r="AW281" s="18"/>
      <c r="AX281" s="19" t="s">
        <v>26</v>
      </c>
      <c r="AY281" s="20" t="s">
        <v>39</v>
      </c>
      <c r="AZ281" s="15">
        <f>VLOOKUP($D281,[1]!IDMPOS[#Data],8,0)</f>
        <v>21418550</v>
      </c>
      <c r="BA281" s="16">
        <v>21427100</v>
      </c>
      <c r="BB281" s="16"/>
      <c r="BC281" s="16"/>
      <c r="BD281" s="17">
        <f>BA281-AZ281</f>
        <v>8550</v>
      </c>
      <c r="BE281" s="18" t="s">
        <v>67</v>
      </c>
      <c r="BF281" s="18" t="s">
        <v>57</v>
      </c>
      <c r="BG281" s="19" t="s">
        <v>26</v>
      </c>
      <c r="BH281" s="20" t="s">
        <v>39</v>
      </c>
      <c r="BJ281" s="1">
        <v>8500</v>
      </c>
    </row>
    <row r="282" spans="1:62" x14ac:dyDescent="0.3">
      <c r="B282" s="14"/>
      <c r="C282" s="14"/>
      <c r="D282" s="14"/>
      <c r="E282" s="14"/>
      <c r="F282" s="14"/>
      <c r="G282" s="14"/>
      <c r="H282" s="14"/>
      <c r="I282" s="14"/>
      <c r="J282" s="15"/>
      <c r="K282" s="16"/>
      <c r="L282" s="17"/>
      <c r="M282" s="18"/>
      <c r="N282" s="18"/>
      <c r="O282" s="19"/>
      <c r="P282" s="20"/>
      <c r="Q282" s="15"/>
      <c r="R282" s="16"/>
      <c r="S282" s="17"/>
      <c r="T282" s="18"/>
      <c r="U282" s="18"/>
      <c r="V282" s="19"/>
      <c r="W282" s="20"/>
      <c r="X282" s="15"/>
      <c r="Y282" s="16"/>
      <c r="Z282" s="17"/>
      <c r="AA282" s="18"/>
      <c r="AB282" s="18"/>
      <c r="AC282" s="19"/>
      <c r="AD282" s="20"/>
      <c r="AE282" s="15"/>
      <c r="AF282" s="16"/>
      <c r="AG282" s="17"/>
      <c r="AH282" s="18"/>
      <c r="AI282" s="18"/>
      <c r="AJ282" s="19"/>
      <c r="AK282" s="20"/>
      <c r="AL282" s="15"/>
      <c r="AM282" s="16"/>
      <c r="AN282" s="17"/>
      <c r="AO282" s="18"/>
      <c r="AP282" s="18"/>
      <c r="AQ282" s="19"/>
      <c r="AR282" s="20"/>
      <c r="AS282" s="15"/>
      <c r="AT282" s="16"/>
      <c r="AU282" s="17"/>
      <c r="AV282" s="18"/>
      <c r="AW282" s="18"/>
      <c r="AX282" s="19"/>
      <c r="AY282" s="20"/>
      <c r="AZ282" s="15"/>
      <c r="BA282" s="16"/>
      <c r="BB282" s="16"/>
      <c r="BC282" s="16"/>
      <c r="BD282" s="17"/>
      <c r="BE282" s="18"/>
      <c r="BF282" s="18"/>
      <c r="BG282" s="19"/>
      <c r="BH282" s="20"/>
    </row>
    <row r="283" spans="1:62" x14ac:dyDescent="0.3">
      <c r="B283" s="14">
        <v>222</v>
      </c>
      <c r="C283" s="14" t="s">
        <v>19</v>
      </c>
      <c r="D283" s="14" t="s">
        <v>914</v>
      </c>
      <c r="E283" s="14" t="s">
        <v>915</v>
      </c>
      <c r="F283" s="14" t="s">
        <v>144</v>
      </c>
      <c r="G283" s="14" t="s">
        <v>916</v>
      </c>
      <c r="H283" s="14"/>
      <c r="I283" s="14"/>
      <c r="J283" s="15">
        <f>VLOOKUP($D283,[1]!IDMPOS[#Data],2,0)</f>
        <v>49792100</v>
      </c>
      <c r="K283" s="16">
        <v>42461100</v>
      </c>
      <c r="L283" s="17">
        <f>K283-J283</f>
        <v>-7331000</v>
      </c>
      <c r="M283" s="18" t="s">
        <v>37</v>
      </c>
      <c r="N283" s="18">
        <v>7331000</v>
      </c>
      <c r="O283" s="19" t="s">
        <v>26</v>
      </c>
      <c r="P283" s="20" t="s">
        <v>39</v>
      </c>
      <c r="Q283" s="15">
        <f>VLOOKUP($D283,[1]!IDMPOS[#Data],3,0)</f>
        <v>35487675</v>
      </c>
      <c r="R283" s="16">
        <v>35200000</v>
      </c>
      <c r="S283" s="17">
        <f>R283-Q283</f>
        <v>-287675</v>
      </c>
      <c r="T283" s="18" t="s">
        <v>54</v>
      </c>
      <c r="U283" s="18" t="s">
        <v>917</v>
      </c>
      <c r="V283" s="19" t="s">
        <v>38</v>
      </c>
      <c r="W283" s="20" t="s">
        <v>39</v>
      </c>
      <c r="X283" s="15">
        <f>VLOOKUP($D283,[1]!IDMPOS[#Data],4,0)</f>
        <v>36168300</v>
      </c>
      <c r="Y283" s="16">
        <v>36150000</v>
      </c>
      <c r="Z283" s="17">
        <f>Y283-X283</f>
        <v>-18300</v>
      </c>
      <c r="AA283" s="18" t="s">
        <v>40</v>
      </c>
      <c r="AB283" s="18"/>
      <c r="AC283" s="19" t="s">
        <v>38</v>
      </c>
      <c r="AD283" s="20" t="s">
        <v>39</v>
      </c>
      <c r="AE283" s="15">
        <f>VLOOKUP($D283,[1]!IDMPOS[#Data],5,0)</f>
        <v>28749000</v>
      </c>
      <c r="AF283" s="16">
        <v>28749000</v>
      </c>
      <c r="AG283" s="17">
        <f>AF283-AE283</f>
        <v>0</v>
      </c>
      <c r="AH283" s="18"/>
      <c r="AI283" s="18"/>
      <c r="AJ283" s="19" t="s">
        <v>26</v>
      </c>
      <c r="AK283" s="20" t="s">
        <v>39</v>
      </c>
      <c r="AL283" s="15">
        <f>VLOOKUP($D283,[1]!IDMPOS[#Data],6,0)</f>
        <v>44100800</v>
      </c>
      <c r="AM283" s="16">
        <v>44101000</v>
      </c>
      <c r="AN283" s="17">
        <f>AM283-AL283</f>
        <v>200</v>
      </c>
      <c r="AO283" s="18"/>
      <c r="AP283" s="18"/>
      <c r="AQ283" s="19" t="s">
        <v>26</v>
      </c>
      <c r="AR283" s="20" t="s">
        <v>39</v>
      </c>
      <c r="AS283" s="15">
        <f>VLOOKUP($D283,[1]!IDMPOS[#Data],7,0)</f>
        <v>42139700</v>
      </c>
      <c r="AT283" s="16">
        <v>42037200</v>
      </c>
      <c r="AU283" s="17">
        <f>AT283-AS283</f>
        <v>-102500</v>
      </c>
      <c r="AV283" s="18" t="s">
        <v>54</v>
      </c>
      <c r="AW283" s="18" t="s">
        <v>58</v>
      </c>
      <c r="AX283" s="19" t="s">
        <v>26</v>
      </c>
      <c r="AY283" s="20" t="s">
        <v>39</v>
      </c>
      <c r="AZ283" s="15">
        <f>VLOOKUP($D283,[1]!IDMPOS[#Data],8,0)</f>
        <v>26434300</v>
      </c>
      <c r="BA283" s="16">
        <v>25334300</v>
      </c>
      <c r="BB283" s="16"/>
      <c r="BC283" s="16"/>
      <c r="BD283" s="17">
        <f>BA283-AZ283</f>
        <v>-1100000</v>
      </c>
      <c r="BE283" s="18" t="s">
        <v>54</v>
      </c>
      <c r="BF283" s="18" t="s">
        <v>58</v>
      </c>
      <c r="BG283" s="19" t="s">
        <v>26</v>
      </c>
      <c r="BH283" s="20" t="s">
        <v>39</v>
      </c>
      <c r="BI283" s="1">
        <v>1100000</v>
      </c>
    </row>
    <row r="284" spans="1:62" x14ac:dyDescent="0.3">
      <c r="B284" s="14">
        <v>226</v>
      </c>
      <c r="C284" s="14" t="s">
        <v>19</v>
      </c>
      <c r="D284" s="14" t="s">
        <v>918</v>
      </c>
      <c r="E284" s="14" t="s">
        <v>919</v>
      </c>
      <c r="F284" s="14" t="s">
        <v>144</v>
      </c>
      <c r="G284" s="14" t="s">
        <v>920</v>
      </c>
      <c r="H284" s="14"/>
      <c r="I284" s="14" t="s">
        <v>921</v>
      </c>
      <c r="J284" s="15">
        <f>VLOOKUP($D284,[1]!IDMPOS[#Data],2,0)</f>
        <v>85196050</v>
      </c>
      <c r="K284" s="16">
        <v>78618000</v>
      </c>
      <c r="L284" s="17">
        <f>K284-J284</f>
        <v>-6578050</v>
      </c>
      <c r="M284" s="18" t="s">
        <v>37</v>
      </c>
      <c r="N284" s="18">
        <v>6578000</v>
      </c>
      <c r="O284" s="19" t="s">
        <v>26</v>
      </c>
      <c r="P284" s="20" t="s">
        <v>39</v>
      </c>
      <c r="Q284" s="15">
        <f>VLOOKUP($D284,[1]!IDMPOS[#Data],3,0)</f>
        <v>84747500</v>
      </c>
      <c r="R284" s="16">
        <v>84800000</v>
      </c>
      <c r="S284" s="17">
        <f>R284-Q284</f>
        <v>52500</v>
      </c>
      <c r="T284" s="18" t="s">
        <v>67</v>
      </c>
      <c r="U284" s="18" t="s">
        <v>94</v>
      </c>
      <c r="V284" s="19" t="s">
        <v>38</v>
      </c>
      <c r="W284" s="20" t="s">
        <v>39</v>
      </c>
      <c r="X284" s="15">
        <f>VLOOKUP($D284,[1]!IDMPOS[#Data],4,0)</f>
        <v>85949200</v>
      </c>
      <c r="Y284" s="16">
        <v>85950000</v>
      </c>
      <c r="Z284" s="17">
        <f>Y284-X284</f>
        <v>800</v>
      </c>
      <c r="AA284" s="18"/>
      <c r="AB284" s="18"/>
      <c r="AC284" s="19" t="s">
        <v>38</v>
      </c>
      <c r="AD284" s="20" t="s">
        <v>39</v>
      </c>
      <c r="AE284" s="15">
        <f>VLOOKUP($D284,[1]!IDMPOS[#Data],5,0)</f>
        <v>67382550</v>
      </c>
      <c r="AF284" s="16">
        <v>67382500</v>
      </c>
      <c r="AG284" s="17">
        <f>AF284-AE284</f>
        <v>-50</v>
      </c>
      <c r="AH284" s="18"/>
      <c r="AI284" s="18"/>
      <c r="AJ284" s="19" t="s">
        <v>26</v>
      </c>
      <c r="AK284" s="20" t="s">
        <v>39</v>
      </c>
      <c r="AL284" s="15">
        <f>VLOOKUP($D284,[1]!IDMPOS[#Data],6,0)</f>
        <v>101063205</v>
      </c>
      <c r="AM284" s="16">
        <v>101063500</v>
      </c>
      <c r="AN284" s="17">
        <f>AM284-AL284</f>
        <v>295</v>
      </c>
      <c r="AO284" s="18"/>
      <c r="AP284" s="18"/>
      <c r="AQ284" s="19" t="s">
        <v>26</v>
      </c>
      <c r="AR284" s="20" t="s">
        <v>39</v>
      </c>
      <c r="AS284" s="15">
        <f>VLOOKUP($D284,[1]!IDMPOS[#Data],7,0)</f>
        <v>83606575</v>
      </c>
      <c r="AT284" s="16">
        <v>83606575</v>
      </c>
      <c r="AU284" s="17">
        <f>AT284-AS284</f>
        <v>0</v>
      </c>
      <c r="AV284" s="18"/>
      <c r="AW284" s="18"/>
      <c r="AX284" s="19" t="s">
        <v>26</v>
      </c>
      <c r="AY284" s="20" t="s">
        <v>39</v>
      </c>
      <c r="AZ284" s="15">
        <f>VLOOKUP($D284,[1]!IDMPOS[#Data],8,0)</f>
        <v>44138100</v>
      </c>
      <c r="BA284" s="16">
        <v>43478000</v>
      </c>
      <c r="BB284" s="16"/>
      <c r="BC284" s="16"/>
      <c r="BD284" s="17">
        <f>BA284-AZ284</f>
        <v>-660100</v>
      </c>
      <c r="BE284" s="18" t="s">
        <v>54</v>
      </c>
      <c r="BF284" s="18" t="s">
        <v>922</v>
      </c>
      <c r="BG284" s="19" t="s">
        <v>26</v>
      </c>
      <c r="BH284" s="20" t="s">
        <v>39</v>
      </c>
      <c r="BI284" s="1">
        <v>660000</v>
      </c>
    </row>
    <row r="285" spans="1:62" x14ac:dyDescent="0.3">
      <c r="B285" s="14">
        <v>225</v>
      </c>
      <c r="C285" s="14" t="s">
        <v>19</v>
      </c>
      <c r="D285" s="14" t="s">
        <v>923</v>
      </c>
      <c r="E285" s="14" t="s">
        <v>924</v>
      </c>
      <c r="F285" s="14" t="s">
        <v>144</v>
      </c>
      <c r="G285" s="14" t="s">
        <v>925</v>
      </c>
      <c r="H285" s="14"/>
      <c r="I285" s="14"/>
      <c r="J285" s="15">
        <f>VLOOKUP($D285,[1]!IDMPOS[#Data],2,0)</f>
        <v>16287529</v>
      </c>
      <c r="K285" s="16">
        <v>9290025</v>
      </c>
      <c r="L285" s="17">
        <f>K285-J285</f>
        <v>-6997504</v>
      </c>
      <c r="M285" s="18" t="s">
        <v>37</v>
      </c>
      <c r="N285" s="18">
        <v>6997500</v>
      </c>
      <c r="O285" s="19" t="s">
        <v>26</v>
      </c>
      <c r="P285" s="20" t="s">
        <v>39</v>
      </c>
      <c r="Q285" s="15">
        <f>VLOOKUP($D285,[1]!IDMPOS[#Data],3,0)</f>
        <v>19158525</v>
      </c>
      <c r="R285" s="16">
        <v>19150000</v>
      </c>
      <c r="S285" s="17">
        <f>R285-Q285</f>
        <v>-8525</v>
      </c>
      <c r="T285" s="18" t="s">
        <v>40</v>
      </c>
      <c r="U285" s="18"/>
      <c r="V285" s="19" t="s">
        <v>38</v>
      </c>
      <c r="W285" s="20" t="s">
        <v>39</v>
      </c>
      <c r="X285" s="15">
        <f>VLOOKUP($D285,[1]!IDMPOS[#Data],4,0)</f>
        <v>18397000</v>
      </c>
      <c r="Y285" s="16">
        <v>18350000</v>
      </c>
      <c r="Z285" s="17">
        <f>Y285-X285</f>
        <v>-47000</v>
      </c>
      <c r="AA285" s="18" t="s">
        <v>40</v>
      </c>
      <c r="AB285" s="18"/>
      <c r="AC285" s="19" t="s">
        <v>38</v>
      </c>
      <c r="AD285" s="20" t="s">
        <v>39</v>
      </c>
      <c r="AE285" s="15">
        <f>VLOOKUP($D285,[1]!IDMPOS[#Data],5,0)</f>
        <v>11816578</v>
      </c>
      <c r="AF285" s="16">
        <v>11816578</v>
      </c>
      <c r="AG285" s="17">
        <f>AF285-AE285</f>
        <v>0</v>
      </c>
      <c r="AH285" s="18"/>
      <c r="AI285" s="18"/>
      <c r="AJ285" s="19" t="s">
        <v>26</v>
      </c>
      <c r="AK285" s="20" t="s">
        <v>39</v>
      </c>
      <c r="AL285" s="15">
        <f>VLOOKUP($D285,[1]!IDMPOS[#Data],6,0)</f>
        <v>23999600</v>
      </c>
      <c r="AM285" s="16">
        <v>23999600</v>
      </c>
      <c r="AN285" s="17">
        <f>AM285-AL285</f>
        <v>0</v>
      </c>
      <c r="AO285" s="18"/>
      <c r="AP285" s="18"/>
      <c r="AQ285" s="19" t="s">
        <v>26</v>
      </c>
      <c r="AR285" s="20" t="s">
        <v>39</v>
      </c>
      <c r="AS285" s="15">
        <f>VLOOKUP($D285,[1]!IDMPOS[#Data],7,0)</f>
        <v>13189100</v>
      </c>
      <c r="AT285" s="16">
        <v>13189100</v>
      </c>
      <c r="AU285" s="17">
        <f>AT285-AS285</f>
        <v>0</v>
      </c>
      <c r="AV285" s="18"/>
      <c r="AW285" s="18"/>
      <c r="AX285" s="19" t="s">
        <v>26</v>
      </c>
      <c r="AY285" s="20" t="s">
        <v>39</v>
      </c>
      <c r="AZ285" s="15">
        <f>VLOOKUP($D285,[1]!IDMPOS[#Data],8,0)</f>
        <v>15952050</v>
      </c>
      <c r="BA285" s="16">
        <v>15597050</v>
      </c>
      <c r="BB285" s="16"/>
      <c r="BC285" s="16"/>
      <c r="BD285" s="17">
        <f>BA285-AZ285</f>
        <v>-355000</v>
      </c>
      <c r="BE285" s="18" t="s">
        <v>54</v>
      </c>
      <c r="BF285" s="18" t="s">
        <v>141</v>
      </c>
      <c r="BG285" s="19" t="s">
        <v>26</v>
      </c>
      <c r="BH285" s="20" t="s">
        <v>39</v>
      </c>
      <c r="BI285" s="1">
        <v>355000</v>
      </c>
    </row>
    <row r="286" spans="1:62" x14ac:dyDescent="0.3">
      <c r="B286" s="14"/>
      <c r="C286" s="14" t="s">
        <v>19</v>
      </c>
      <c r="D286" s="14" t="s">
        <v>926</v>
      </c>
      <c r="E286" s="14" t="s">
        <v>927</v>
      </c>
      <c r="F286" s="14" t="s">
        <v>928</v>
      </c>
      <c r="G286" s="14"/>
      <c r="H286" s="14"/>
      <c r="I286" s="14"/>
      <c r="J286" s="15">
        <f>VLOOKUP($D286,[1]!IDMPOS[#Data],2,0)</f>
        <v>27406950</v>
      </c>
      <c r="K286" s="16">
        <v>26475700</v>
      </c>
      <c r="L286" s="17">
        <f>K286-J286</f>
        <v>-931250</v>
      </c>
      <c r="M286" s="18" t="s">
        <v>37</v>
      </c>
      <c r="N286" s="18">
        <v>931300</v>
      </c>
      <c r="O286" s="19" t="s">
        <v>26</v>
      </c>
      <c r="P286" s="20" t="s">
        <v>39</v>
      </c>
      <c r="Q286" s="15">
        <f>VLOOKUP($D286,[1]!IDMPOS[#Data],3,0)</f>
        <v>23681643</v>
      </c>
      <c r="R286" s="16">
        <v>23581700</v>
      </c>
      <c r="S286" s="17">
        <f>R286-Q286</f>
        <v>-99943</v>
      </c>
      <c r="T286" s="18" t="s">
        <v>24</v>
      </c>
      <c r="U286" s="18" t="s">
        <v>25</v>
      </c>
      <c r="V286" s="19" t="s">
        <v>26</v>
      </c>
      <c r="W286" s="20" t="s">
        <v>27</v>
      </c>
      <c r="X286" s="15">
        <f>VLOOKUP($D286,[1]!IDMPOS[#Data],4,0)</f>
        <v>16295342</v>
      </c>
      <c r="Y286" s="16">
        <v>16295300</v>
      </c>
      <c r="Z286" s="17">
        <f>Y286-X286</f>
        <v>-42</v>
      </c>
      <c r="AA286" s="18"/>
      <c r="AB286" s="18" t="s">
        <v>25</v>
      </c>
      <c r="AC286" s="19" t="s">
        <v>26</v>
      </c>
      <c r="AD286" s="20" t="s">
        <v>27</v>
      </c>
      <c r="AE286" s="15">
        <f>VLOOKUP($D286,[1]!IDMPOS[#Data],5,0)</f>
        <v>16881600</v>
      </c>
      <c r="AF286" s="16">
        <v>16904200</v>
      </c>
      <c r="AG286" s="17">
        <f>AF286-AE286</f>
        <v>22600</v>
      </c>
      <c r="AH286" s="18" t="s">
        <v>67</v>
      </c>
      <c r="AI286" s="18" t="s">
        <v>57</v>
      </c>
      <c r="AJ286" s="19" t="s">
        <v>26</v>
      </c>
      <c r="AK286" s="20" t="s">
        <v>39</v>
      </c>
      <c r="AL286" s="15">
        <f>VLOOKUP($D286,[1]!IDMPOS[#Data],6,0)</f>
        <v>26145000</v>
      </c>
      <c r="AM286" s="16">
        <v>26145000</v>
      </c>
      <c r="AN286" s="17">
        <f>AM286-AL286</f>
        <v>0</v>
      </c>
      <c r="AO286" s="18"/>
      <c r="AP286" s="18"/>
      <c r="AQ286" s="19" t="s">
        <v>26</v>
      </c>
      <c r="AR286" s="20" t="s">
        <v>39</v>
      </c>
      <c r="AS286" s="15">
        <f>VLOOKUP($D286,[1]!IDMPOS[#Data],7,0)</f>
        <v>14044800</v>
      </c>
      <c r="AT286" s="16">
        <v>14045000</v>
      </c>
      <c r="AU286" s="17">
        <f>AT286-AS286</f>
        <v>200</v>
      </c>
      <c r="AV286" s="18"/>
      <c r="AW286" s="18"/>
      <c r="AX286" s="19" t="s">
        <v>26</v>
      </c>
      <c r="AY286" s="20" t="s">
        <v>39</v>
      </c>
      <c r="AZ286" s="15">
        <f>VLOOKUP($D286,[1]!IDMPOS[#Data],8,0)</f>
        <v>14359500</v>
      </c>
      <c r="BA286" s="16">
        <v>14359000</v>
      </c>
      <c r="BB286" s="16"/>
      <c r="BC286" s="16"/>
      <c r="BD286" s="17">
        <f>BA286-AZ286</f>
        <v>-500</v>
      </c>
      <c r="BE286" s="18"/>
      <c r="BF286" s="18"/>
      <c r="BG286" s="19" t="s">
        <v>26</v>
      </c>
      <c r="BH286" s="20" t="s">
        <v>39</v>
      </c>
    </row>
    <row r="287" spans="1:62" x14ac:dyDescent="0.3">
      <c r="B287" s="14">
        <v>213</v>
      </c>
      <c r="C287" s="14" t="s">
        <v>19</v>
      </c>
      <c r="D287" s="14" t="s">
        <v>929</v>
      </c>
      <c r="E287" s="14" t="s">
        <v>930</v>
      </c>
      <c r="F287" s="14" t="s">
        <v>144</v>
      </c>
      <c r="G287" s="14" t="s">
        <v>931</v>
      </c>
      <c r="H287" s="14"/>
      <c r="I287" s="14"/>
      <c r="J287" s="15">
        <f>VLOOKUP($D287,[1]!IDMPOS[#Data],2,0)</f>
        <v>25362390</v>
      </c>
      <c r="K287" s="16">
        <v>20380800</v>
      </c>
      <c r="L287" s="17">
        <f>K287-J287</f>
        <v>-4981590</v>
      </c>
      <c r="M287" s="18" t="s">
        <v>37</v>
      </c>
      <c r="N287" s="18">
        <v>4981600</v>
      </c>
      <c r="O287" s="19" t="s">
        <v>26</v>
      </c>
      <c r="P287" s="20" t="s">
        <v>39</v>
      </c>
      <c r="Q287" s="15">
        <f>VLOOKUP($D287,[1]!IDMPOS[#Data],3,0)</f>
        <v>27530550</v>
      </c>
      <c r="R287" s="16">
        <v>27500000</v>
      </c>
      <c r="S287" s="17">
        <f>R287-Q287</f>
        <v>-30550</v>
      </c>
      <c r="T287" s="18" t="s">
        <v>40</v>
      </c>
      <c r="U287" s="18"/>
      <c r="V287" s="19" t="s">
        <v>38</v>
      </c>
      <c r="W287" s="20" t="s">
        <v>39</v>
      </c>
      <c r="X287" s="15">
        <f>VLOOKUP($D287,[1]!IDMPOS[#Data],4,0)</f>
        <v>23170216</v>
      </c>
      <c r="Y287" s="16">
        <v>23150000</v>
      </c>
      <c r="Z287" s="17">
        <f>Y287-X287</f>
        <v>-20216</v>
      </c>
      <c r="AA287" s="18" t="s">
        <v>40</v>
      </c>
      <c r="AB287" s="18"/>
      <c r="AC287" s="19" t="s">
        <v>38</v>
      </c>
      <c r="AD287" s="20" t="s">
        <v>39</v>
      </c>
      <c r="AE287" s="15">
        <f>VLOOKUP($D287,[1]!IDMPOS[#Data],5,0)</f>
        <v>16278525</v>
      </c>
      <c r="AF287" s="16">
        <v>16278500</v>
      </c>
      <c r="AG287" s="17">
        <f>AF287-AE287</f>
        <v>-25</v>
      </c>
      <c r="AH287" s="18"/>
      <c r="AI287" s="18"/>
      <c r="AJ287" s="19" t="s">
        <v>26</v>
      </c>
      <c r="AK287" s="20" t="s">
        <v>39</v>
      </c>
      <c r="AL287" s="15">
        <f>VLOOKUP($D287,[1]!IDMPOS[#Data],6,0)</f>
        <v>33782502</v>
      </c>
      <c r="AM287" s="16">
        <v>33782500</v>
      </c>
      <c r="AN287" s="17">
        <f>AM287-AL287</f>
        <v>-2</v>
      </c>
      <c r="AO287" s="18"/>
      <c r="AP287" s="18"/>
      <c r="AQ287" s="19" t="s">
        <v>26</v>
      </c>
      <c r="AR287" s="20" t="s">
        <v>39</v>
      </c>
      <c r="AS287" s="15">
        <f>VLOOKUP($D287,[1]!IDMPOS[#Data],7,0)</f>
        <v>15707000</v>
      </c>
      <c r="AT287" s="16">
        <v>15707000</v>
      </c>
      <c r="AU287" s="17">
        <f>AT287-AS287</f>
        <v>0</v>
      </c>
      <c r="AV287" s="18"/>
      <c r="AW287" s="18"/>
      <c r="AX287" s="19" t="s">
        <v>26</v>
      </c>
      <c r="AY287" s="20" t="s">
        <v>39</v>
      </c>
      <c r="AZ287" s="15">
        <f>VLOOKUP($D287,[1]!IDMPOS[#Data],8,0)</f>
        <v>21730550</v>
      </c>
      <c r="BA287" s="16">
        <v>21730500</v>
      </c>
      <c r="BB287" s="16"/>
      <c r="BC287" s="16"/>
      <c r="BD287" s="17">
        <f>BA287-AZ287</f>
        <v>-50</v>
      </c>
      <c r="BE287" s="18"/>
      <c r="BF287" s="18"/>
      <c r="BG287" s="19" t="s">
        <v>26</v>
      </c>
      <c r="BH287" s="20" t="s">
        <v>39</v>
      </c>
    </row>
    <row r="288" spans="1:62" x14ac:dyDescent="0.3">
      <c r="A288" s="22"/>
      <c r="B288" s="14"/>
      <c r="C288" s="14" t="s">
        <v>19</v>
      </c>
      <c r="D288" s="14" t="s">
        <v>932</v>
      </c>
      <c r="E288" s="14" t="s">
        <v>933</v>
      </c>
      <c r="F288" s="14" t="s">
        <v>144</v>
      </c>
      <c r="G288" s="14" t="s">
        <v>934</v>
      </c>
      <c r="H288" s="14"/>
      <c r="I288" s="14"/>
      <c r="J288" s="15">
        <f>VLOOKUP($D288,[1]!IDMPOS[#Data],2,0)</f>
        <v>41642700</v>
      </c>
      <c r="K288" s="16">
        <v>41642700</v>
      </c>
      <c r="L288" s="17">
        <f>K288-J288</f>
        <v>0</v>
      </c>
      <c r="M288" s="18"/>
      <c r="N288" s="18"/>
      <c r="O288" s="19" t="s">
        <v>26</v>
      </c>
      <c r="P288" s="20" t="s">
        <v>39</v>
      </c>
      <c r="Q288" s="15">
        <f>VLOOKUP($D288,[1]!IDMPOS[#Data],3,0)</f>
        <v>72271250</v>
      </c>
      <c r="R288" s="16">
        <v>72271000</v>
      </c>
      <c r="S288" s="17">
        <f>R288-Q288</f>
        <v>-250</v>
      </c>
      <c r="T288" s="18"/>
      <c r="U288" s="18" t="s">
        <v>25</v>
      </c>
      <c r="V288" s="19" t="s">
        <v>26</v>
      </c>
      <c r="W288" s="20" t="s">
        <v>27</v>
      </c>
      <c r="X288" s="15">
        <f>VLOOKUP($D288,[1]!IDMPOS[#Data],4,0)</f>
        <v>46952200</v>
      </c>
      <c r="Y288" s="16">
        <v>46952000</v>
      </c>
      <c r="Z288" s="17">
        <f>Y288-X288</f>
        <v>-200</v>
      </c>
      <c r="AA288" s="18"/>
      <c r="AB288" s="18" t="s">
        <v>25</v>
      </c>
      <c r="AC288" s="19" t="s">
        <v>26</v>
      </c>
      <c r="AD288" s="20" t="s">
        <v>27</v>
      </c>
      <c r="AE288" s="15">
        <f>VLOOKUP($D288,[1]!IDMPOS[#Data],5,0)</f>
        <v>53594300</v>
      </c>
      <c r="AF288" s="16">
        <v>53594300</v>
      </c>
      <c r="AG288" s="17">
        <f>AF288-AE288</f>
        <v>0</v>
      </c>
      <c r="AH288" s="18"/>
      <c r="AI288" s="18"/>
      <c r="AJ288" s="19" t="s">
        <v>26</v>
      </c>
      <c r="AK288" s="20" t="s">
        <v>39</v>
      </c>
      <c r="AL288" s="15">
        <f>VLOOKUP($D288,[1]!IDMPOS[#Data],6,0)</f>
        <v>67004200</v>
      </c>
      <c r="AM288" s="16">
        <v>67054200</v>
      </c>
      <c r="AN288" s="17">
        <f>AM288-AL288</f>
        <v>50000</v>
      </c>
      <c r="AO288" s="18" t="s">
        <v>67</v>
      </c>
      <c r="AP288" s="18" t="s">
        <v>57</v>
      </c>
      <c r="AQ288" s="19" t="s">
        <v>26</v>
      </c>
      <c r="AR288" s="20" t="s">
        <v>39</v>
      </c>
      <c r="AS288" s="15">
        <f>VLOOKUP($D288,[1]!IDMPOS[#Data],7,0)</f>
        <v>46676882</v>
      </c>
      <c r="AT288" s="16">
        <v>46676890</v>
      </c>
      <c r="AU288" s="17">
        <f>AT288-AS288</f>
        <v>8</v>
      </c>
      <c r="AV288" s="18"/>
      <c r="AW288" s="18"/>
      <c r="AX288" s="19" t="s">
        <v>26</v>
      </c>
      <c r="AY288" s="20" t="s">
        <v>39</v>
      </c>
      <c r="AZ288" s="15">
        <f>VLOOKUP($D288,[1]!IDMPOS[#Data],8,0)</f>
        <v>43843604</v>
      </c>
      <c r="BA288" s="16">
        <v>43843600</v>
      </c>
      <c r="BB288" s="16"/>
      <c r="BC288" s="16"/>
      <c r="BD288" s="17">
        <f>BA288-AZ288</f>
        <v>-4</v>
      </c>
      <c r="BE288" s="18"/>
      <c r="BF288" s="18"/>
      <c r="BG288" s="19" t="s">
        <v>26</v>
      </c>
      <c r="BH288" s="20" t="s">
        <v>39</v>
      </c>
    </row>
    <row r="289" spans="1:60" x14ac:dyDescent="0.3">
      <c r="B289" s="14">
        <v>92</v>
      </c>
      <c r="C289" s="14" t="s">
        <v>19</v>
      </c>
      <c r="D289" s="14" t="s">
        <v>935</v>
      </c>
      <c r="E289" s="14" t="s">
        <v>936</v>
      </c>
      <c r="F289" s="14" t="s">
        <v>144</v>
      </c>
      <c r="G289" s="14" t="s">
        <v>937</v>
      </c>
      <c r="H289" s="14"/>
      <c r="I289" s="14"/>
      <c r="J289" s="15">
        <f>VLOOKUP($D289,[1]!IDMPOS[#Data],2,0)</f>
        <v>38409500</v>
      </c>
      <c r="K289" s="16">
        <v>38409500</v>
      </c>
      <c r="L289" s="17">
        <f>K289-J289</f>
        <v>0</v>
      </c>
      <c r="M289" s="18"/>
      <c r="N289" s="18"/>
      <c r="O289" s="19" t="s">
        <v>26</v>
      </c>
      <c r="P289" s="20" t="s">
        <v>39</v>
      </c>
      <c r="Q289" s="15">
        <f>VLOOKUP($D289,[1]!IDMPOS[#Data],3,0)</f>
        <v>36244601</v>
      </c>
      <c r="R289" s="16">
        <v>36244600</v>
      </c>
      <c r="S289" s="17">
        <f>R289-Q289</f>
        <v>-1</v>
      </c>
      <c r="T289" s="18"/>
      <c r="U289" s="18" t="s">
        <v>25</v>
      </c>
      <c r="V289" s="19" t="s">
        <v>26</v>
      </c>
      <c r="W289" s="20" t="s">
        <v>27</v>
      </c>
      <c r="X289" s="15">
        <f>VLOOKUP($D289,[1]!IDMPOS[#Data],4,0)</f>
        <v>29281600</v>
      </c>
      <c r="Y289" s="16">
        <v>29281000</v>
      </c>
      <c r="Z289" s="17">
        <f>Y289-X289</f>
        <v>-600</v>
      </c>
      <c r="AA289" s="18"/>
      <c r="AB289" s="18" t="s">
        <v>25</v>
      </c>
      <c r="AC289" s="19" t="s">
        <v>26</v>
      </c>
      <c r="AD289" s="20" t="s">
        <v>27</v>
      </c>
      <c r="AE289" s="15">
        <f>VLOOKUP($D289,[1]!IDMPOS[#Data],5,0)</f>
        <v>27722000</v>
      </c>
      <c r="AF289" s="16">
        <v>27632000</v>
      </c>
      <c r="AG289" s="17">
        <f>AF289-AE289</f>
        <v>-90000</v>
      </c>
      <c r="AH289" s="18" t="s">
        <v>24</v>
      </c>
      <c r="AI289" s="18" t="s">
        <v>28</v>
      </c>
      <c r="AJ289" s="19" t="s">
        <v>26</v>
      </c>
      <c r="AK289" s="20" t="s">
        <v>27</v>
      </c>
      <c r="AL289" s="15">
        <f>VLOOKUP($D289,[1]!IDMPOS[#Data],6,0)</f>
        <v>35415500</v>
      </c>
      <c r="AM289" s="16">
        <v>35415500</v>
      </c>
      <c r="AN289" s="17">
        <f>AM289-AL289</f>
        <v>0</v>
      </c>
      <c r="AO289" s="18"/>
      <c r="AP289" s="18"/>
      <c r="AQ289" s="19" t="s">
        <v>26</v>
      </c>
      <c r="AR289" s="20" t="s">
        <v>39</v>
      </c>
      <c r="AS289" s="15">
        <f>VLOOKUP($D289,[1]!IDMPOS[#Data],7,0)</f>
        <v>23421200</v>
      </c>
      <c r="AT289" s="16">
        <v>23421200</v>
      </c>
      <c r="AU289" s="17">
        <f>AT289-AS289</f>
        <v>0</v>
      </c>
      <c r="AV289" s="18" t="s">
        <v>30</v>
      </c>
      <c r="AW289" s="18" t="s">
        <v>31</v>
      </c>
      <c r="AX289" s="19" t="s">
        <v>26</v>
      </c>
      <c r="AY289" s="20" t="s">
        <v>27</v>
      </c>
      <c r="AZ289" s="15">
        <f>VLOOKUP($D289,[1]!IDMPOS[#Data],8,0)</f>
        <v>19308500</v>
      </c>
      <c r="BA289" s="16">
        <v>19308500</v>
      </c>
      <c r="BB289" s="16"/>
      <c r="BC289" s="16"/>
      <c r="BD289" s="17">
        <f>BA289-AZ289</f>
        <v>0</v>
      </c>
      <c r="BE289" s="18"/>
      <c r="BF289" s="18"/>
      <c r="BG289" s="19" t="s">
        <v>26</v>
      </c>
      <c r="BH289" s="20" t="s">
        <v>39</v>
      </c>
    </row>
    <row r="290" spans="1:60" x14ac:dyDescent="0.3">
      <c r="A290" s="22"/>
      <c r="B290" s="14"/>
      <c r="C290" s="14" t="s">
        <v>19</v>
      </c>
      <c r="D290" s="14" t="s">
        <v>938</v>
      </c>
      <c r="E290" s="14" t="s">
        <v>939</v>
      </c>
      <c r="F290" s="14" t="s">
        <v>928</v>
      </c>
      <c r="G290" s="14"/>
      <c r="H290" s="14"/>
      <c r="I290" s="14"/>
      <c r="J290" s="15">
        <f>VLOOKUP($D290,[1]!IDMPOS[#Data],2,0)</f>
        <v>36640000</v>
      </c>
      <c r="K290" s="16">
        <v>36163500</v>
      </c>
      <c r="L290" s="17">
        <f>K290-J290</f>
        <v>-476500</v>
      </c>
      <c r="M290" s="18" t="s">
        <v>37</v>
      </c>
      <c r="N290" s="18">
        <v>476600</v>
      </c>
      <c r="O290" s="19" t="s">
        <v>26</v>
      </c>
      <c r="P290" s="20" t="s">
        <v>39</v>
      </c>
      <c r="Q290" s="15">
        <f>VLOOKUP($D290,[1]!IDMPOS[#Data],3,0)</f>
        <v>39047000</v>
      </c>
      <c r="R290" s="16">
        <v>39048000</v>
      </c>
      <c r="S290" s="17">
        <f>R290-Q290</f>
        <v>1000</v>
      </c>
      <c r="T290" s="18" t="s">
        <v>67</v>
      </c>
      <c r="U290" s="18" t="s">
        <v>25</v>
      </c>
      <c r="V290" s="19" t="s">
        <v>26</v>
      </c>
      <c r="W290" s="20" t="s">
        <v>27</v>
      </c>
      <c r="X290" s="15">
        <f>VLOOKUP($D290,[1]!IDMPOS[#Data],4,0)</f>
        <v>40366800</v>
      </c>
      <c r="Y290" s="16">
        <v>40478100</v>
      </c>
      <c r="Z290" s="17">
        <f>Y290-X290</f>
        <v>111300</v>
      </c>
      <c r="AA290" s="18" t="s">
        <v>67</v>
      </c>
      <c r="AB290" s="18" t="s">
        <v>940</v>
      </c>
      <c r="AC290" s="19" t="s">
        <v>26</v>
      </c>
      <c r="AD290" s="20" t="s">
        <v>39</v>
      </c>
      <c r="AE290" s="15">
        <f>VLOOKUP($D290,[1]!IDMPOS[#Data],5,0)</f>
        <v>27276000</v>
      </c>
      <c r="AF290" s="16">
        <v>27276000</v>
      </c>
      <c r="AG290" s="17">
        <f>AF290-AE290</f>
        <v>0</v>
      </c>
      <c r="AH290" s="18"/>
      <c r="AI290" s="18"/>
      <c r="AJ290" s="19" t="s">
        <v>26</v>
      </c>
      <c r="AK290" s="20" t="s">
        <v>39</v>
      </c>
      <c r="AL290" s="15">
        <f>VLOOKUP($D290,[1]!IDMPOS[#Data],6,0)</f>
        <v>61114700</v>
      </c>
      <c r="AM290" s="16">
        <v>61114700</v>
      </c>
      <c r="AN290" s="17">
        <f>AM290-AL290</f>
        <v>0</v>
      </c>
      <c r="AO290" s="18"/>
      <c r="AP290" s="18"/>
      <c r="AQ290" s="19" t="s">
        <v>26</v>
      </c>
      <c r="AR290" s="20" t="s">
        <v>39</v>
      </c>
      <c r="AS290" s="15">
        <f>VLOOKUP($D290,[1]!IDMPOS[#Data],7,0)</f>
        <v>35489500</v>
      </c>
      <c r="AT290" s="16">
        <v>35489500</v>
      </c>
      <c r="AU290" s="17">
        <f>AT290-AS290</f>
        <v>0</v>
      </c>
      <c r="AV290" s="18"/>
      <c r="AW290" s="18"/>
      <c r="AX290" s="19" t="s">
        <v>26</v>
      </c>
      <c r="AY290" s="20" t="s">
        <v>39</v>
      </c>
      <c r="AZ290" s="15">
        <f>VLOOKUP($D290,[1]!IDMPOS[#Data],8,0)</f>
        <v>39896000</v>
      </c>
      <c r="BA290" s="16">
        <v>39896000</v>
      </c>
      <c r="BB290" s="16"/>
      <c r="BC290" s="16"/>
      <c r="BD290" s="17">
        <f>BA290-AZ290</f>
        <v>0</v>
      </c>
      <c r="BE290" s="18"/>
      <c r="BF290" s="18"/>
      <c r="BG290" s="19" t="s">
        <v>26</v>
      </c>
      <c r="BH290" s="20" t="s">
        <v>39</v>
      </c>
    </row>
    <row r="291" spans="1:60" x14ac:dyDescent="0.3">
      <c r="B291" s="14"/>
      <c r="C291" s="14" t="s">
        <v>19</v>
      </c>
      <c r="D291" s="14" t="s">
        <v>941</v>
      </c>
      <c r="E291" s="14" t="s">
        <v>942</v>
      </c>
      <c r="F291" s="14" t="s">
        <v>928</v>
      </c>
      <c r="G291" s="14"/>
      <c r="H291" s="14"/>
      <c r="I291" s="14"/>
      <c r="J291" s="15">
        <f>VLOOKUP($D291,[1]!IDMPOS[#Data],2,0)</f>
        <v>18040200</v>
      </c>
      <c r="K291" s="16">
        <v>11786700</v>
      </c>
      <c r="L291" s="17">
        <f>K291-J291</f>
        <v>-6253500</v>
      </c>
      <c r="M291" s="18" t="s">
        <v>37</v>
      </c>
      <c r="N291" s="18">
        <v>6253500</v>
      </c>
      <c r="O291" s="19" t="s">
        <v>26</v>
      </c>
      <c r="P291" s="20" t="s">
        <v>39</v>
      </c>
      <c r="Q291" s="15">
        <f>VLOOKUP($D291,[1]!IDMPOS[#Data],3,0)</f>
        <v>27699276</v>
      </c>
      <c r="R291" s="16">
        <v>27689200</v>
      </c>
      <c r="S291" s="17">
        <f>R291-Q291</f>
        <v>-10076</v>
      </c>
      <c r="T291" s="18" t="s">
        <v>24</v>
      </c>
      <c r="U291" s="18" t="s">
        <v>25</v>
      </c>
      <c r="V291" s="19" t="s">
        <v>26</v>
      </c>
      <c r="W291" s="20" t="s">
        <v>27</v>
      </c>
      <c r="X291" s="15">
        <f>VLOOKUP($D291,[1]!IDMPOS[#Data],4,0)</f>
        <v>18467000</v>
      </c>
      <c r="Y291" s="16">
        <v>18467000</v>
      </c>
      <c r="Z291" s="17">
        <f>Y291-X291</f>
        <v>0</v>
      </c>
      <c r="AA291" s="18"/>
      <c r="AB291" s="18" t="s">
        <v>943</v>
      </c>
      <c r="AC291" s="19" t="s">
        <v>26</v>
      </c>
      <c r="AD291" s="20" t="s">
        <v>39</v>
      </c>
      <c r="AE291" s="15">
        <f>VLOOKUP($D291,[1]!IDMPOS[#Data],5,0)</f>
        <v>15414900</v>
      </c>
      <c r="AF291" s="16">
        <v>15415000</v>
      </c>
      <c r="AG291" s="17">
        <f>AF291-AE291</f>
        <v>100</v>
      </c>
      <c r="AH291" s="18"/>
      <c r="AI291" s="18"/>
      <c r="AJ291" s="19" t="s">
        <v>26</v>
      </c>
      <c r="AK291" s="20" t="s">
        <v>39</v>
      </c>
      <c r="AL291" s="15">
        <f>VLOOKUP($D291,[1]!IDMPOS[#Data],6,0)</f>
        <v>21648300</v>
      </c>
      <c r="AM291" s="16">
        <v>21648300</v>
      </c>
      <c r="AN291" s="17">
        <f>AM291-AL291</f>
        <v>0</v>
      </c>
      <c r="AO291" s="18"/>
      <c r="AP291" s="18"/>
      <c r="AQ291" s="19" t="s">
        <v>26</v>
      </c>
      <c r="AR291" s="20" t="s">
        <v>39</v>
      </c>
      <c r="AS291" s="15">
        <f>VLOOKUP($D291,[1]!IDMPOS[#Data],7,0)</f>
        <v>26157700</v>
      </c>
      <c r="AT291" s="16">
        <v>26157700</v>
      </c>
      <c r="AU291" s="17">
        <f>AT291-AS291</f>
        <v>0</v>
      </c>
      <c r="AV291" s="18"/>
      <c r="AW291" s="18"/>
      <c r="AX291" s="19" t="s">
        <v>26</v>
      </c>
      <c r="AY291" s="20" t="s">
        <v>39</v>
      </c>
      <c r="AZ291" s="15">
        <f>VLOOKUP($D291,[1]!IDMPOS[#Data],8,0)</f>
        <v>15419800</v>
      </c>
      <c r="BA291" s="16">
        <v>15419800</v>
      </c>
      <c r="BB291" s="16"/>
      <c r="BC291" s="16"/>
      <c r="BD291" s="17">
        <f>BA291-AZ291</f>
        <v>0</v>
      </c>
      <c r="BE291" s="18"/>
      <c r="BF291" s="18"/>
      <c r="BG291" s="19" t="s">
        <v>26</v>
      </c>
      <c r="BH291" s="20" t="s">
        <v>39</v>
      </c>
    </row>
    <row r="292" spans="1:60" x14ac:dyDescent="0.3">
      <c r="B292" s="14"/>
      <c r="C292" s="14" t="s">
        <v>19</v>
      </c>
      <c r="D292" s="14" t="s">
        <v>944</v>
      </c>
      <c r="E292" s="14" t="s">
        <v>945</v>
      </c>
      <c r="F292" s="14" t="s">
        <v>928</v>
      </c>
      <c r="G292" s="14"/>
      <c r="H292" s="14"/>
      <c r="I292" s="21"/>
      <c r="J292" s="15">
        <f>VLOOKUP($D292,[1]!IDMPOS[#Data],2,0)</f>
        <v>22941000</v>
      </c>
      <c r="K292" s="16">
        <v>16995500</v>
      </c>
      <c r="L292" s="17">
        <f>K292-J292</f>
        <v>-5945500</v>
      </c>
      <c r="M292" s="18" t="s">
        <v>37</v>
      </c>
      <c r="N292" s="18">
        <v>5945500</v>
      </c>
      <c r="O292" s="19" t="s">
        <v>26</v>
      </c>
      <c r="P292" s="20" t="s">
        <v>39</v>
      </c>
      <c r="Q292" s="15">
        <f>VLOOKUP($D292,[1]!IDMPOS[#Data],3,0)</f>
        <v>32586452</v>
      </c>
      <c r="R292" s="16">
        <v>32586400</v>
      </c>
      <c r="S292" s="17">
        <f>R292-Q292</f>
        <v>-52</v>
      </c>
      <c r="T292" s="18"/>
      <c r="U292" s="18" t="s">
        <v>25</v>
      </c>
      <c r="V292" s="19" t="s">
        <v>26</v>
      </c>
      <c r="W292" s="20" t="s">
        <v>27</v>
      </c>
      <c r="X292" s="15">
        <f>VLOOKUP($D292,[1]!IDMPOS[#Data],4,0)</f>
        <v>15390700</v>
      </c>
      <c r="Y292" s="16">
        <v>15390700</v>
      </c>
      <c r="Z292" s="17">
        <f>Y292-X292</f>
        <v>0</v>
      </c>
      <c r="AA292" s="18"/>
      <c r="AB292" s="18" t="s">
        <v>25</v>
      </c>
      <c r="AC292" s="19" t="s">
        <v>26</v>
      </c>
      <c r="AD292" s="20" t="s">
        <v>27</v>
      </c>
      <c r="AE292" s="15">
        <f>VLOOKUP($D292,[1]!IDMPOS[#Data],5,0)</f>
        <v>18606800</v>
      </c>
      <c r="AF292" s="16">
        <v>18607000</v>
      </c>
      <c r="AG292" s="17">
        <f>AF292-AE292</f>
        <v>200</v>
      </c>
      <c r="AH292" s="18"/>
      <c r="AI292" s="18"/>
      <c r="AJ292" s="19" t="s">
        <v>26</v>
      </c>
      <c r="AK292" s="20" t="s">
        <v>39</v>
      </c>
      <c r="AL292" s="15">
        <f>VLOOKUP($D292,[1]!IDMPOS[#Data],6,0)</f>
        <v>21329300</v>
      </c>
      <c r="AM292" s="16">
        <v>21329300</v>
      </c>
      <c r="AN292" s="17">
        <f>AM292-AL292</f>
        <v>0</v>
      </c>
      <c r="AO292" s="18"/>
      <c r="AP292" s="18"/>
      <c r="AQ292" s="19" t="s">
        <v>26</v>
      </c>
      <c r="AR292" s="20" t="s">
        <v>39</v>
      </c>
      <c r="AS292" s="15">
        <f>VLOOKUP($D292,[1]!IDMPOS[#Data],7,0)</f>
        <v>17661100</v>
      </c>
      <c r="AT292" s="16">
        <v>17708100</v>
      </c>
      <c r="AU292" s="17">
        <f>AT292-AS292</f>
        <v>47000</v>
      </c>
      <c r="AV292" s="18" t="s">
        <v>67</v>
      </c>
      <c r="AW292" s="18" t="s">
        <v>57</v>
      </c>
      <c r="AX292" s="19" t="s">
        <v>26</v>
      </c>
      <c r="AY292" s="20" t="s">
        <v>39</v>
      </c>
      <c r="AZ292" s="15">
        <f>VLOOKUP($D292,[1]!IDMPOS[#Data],8,0)</f>
        <v>15846000</v>
      </c>
      <c r="BA292" s="16">
        <v>15846000</v>
      </c>
      <c r="BB292" s="16"/>
      <c r="BC292" s="16"/>
      <c r="BD292" s="17">
        <f>BA292-AZ292</f>
        <v>0</v>
      </c>
      <c r="BE292" s="18"/>
      <c r="BF292" s="18"/>
      <c r="BG292" s="19" t="s">
        <v>26</v>
      </c>
      <c r="BH292" s="20" t="s">
        <v>39</v>
      </c>
    </row>
    <row r="293" spans="1:60" x14ac:dyDescent="0.3">
      <c r="B293" s="14"/>
      <c r="C293" s="14" t="s">
        <v>19</v>
      </c>
      <c r="D293" s="14" t="s">
        <v>946</v>
      </c>
      <c r="E293" s="14" t="s">
        <v>947</v>
      </c>
      <c r="F293" s="14" t="s">
        <v>928</v>
      </c>
      <c r="G293" s="14"/>
      <c r="H293" s="14"/>
      <c r="I293" s="14"/>
      <c r="J293" s="15">
        <f>VLOOKUP($D293,[1]!IDMPOS[#Data],2,0)</f>
        <v>29307000</v>
      </c>
      <c r="K293" s="16">
        <v>29307000</v>
      </c>
      <c r="L293" s="17">
        <f>K293-J293</f>
        <v>0</v>
      </c>
      <c r="M293" s="18"/>
      <c r="N293" s="18"/>
      <c r="O293" s="19" t="s">
        <v>26</v>
      </c>
      <c r="P293" s="20" t="s">
        <v>39</v>
      </c>
      <c r="Q293" s="15">
        <f>VLOOKUP($D293,[1]!IDMPOS[#Data],3,0)</f>
        <v>33942225</v>
      </c>
      <c r="R293" s="16">
        <v>33942000</v>
      </c>
      <c r="S293" s="17">
        <f>R293-Q293</f>
        <v>-225</v>
      </c>
      <c r="T293" s="18"/>
      <c r="U293" s="18" t="s">
        <v>25</v>
      </c>
      <c r="V293" s="19" t="s">
        <v>26</v>
      </c>
      <c r="W293" s="20" t="s">
        <v>27</v>
      </c>
      <c r="X293" s="15">
        <f>VLOOKUP($D293,[1]!IDMPOS[#Data],4,0)</f>
        <v>22060700</v>
      </c>
      <c r="Y293" s="16">
        <v>22060000</v>
      </c>
      <c r="Z293" s="17">
        <f>Y293-X293</f>
        <v>-700</v>
      </c>
      <c r="AA293" s="18"/>
      <c r="AB293" s="18" t="s">
        <v>25</v>
      </c>
      <c r="AC293" s="19" t="s">
        <v>26</v>
      </c>
      <c r="AD293" s="20" t="s">
        <v>27</v>
      </c>
      <c r="AE293" s="15">
        <f>VLOOKUP($D293,[1]!IDMPOS[#Data],5,0)</f>
        <v>26073400</v>
      </c>
      <c r="AF293" s="16">
        <v>26073400</v>
      </c>
      <c r="AG293" s="17">
        <f>AF293-AE293</f>
        <v>0</v>
      </c>
      <c r="AH293" s="18"/>
      <c r="AI293" s="18"/>
      <c r="AJ293" s="19" t="s">
        <v>26</v>
      </c>
      <c r="AK293" s="20" t="s">
        <v>39</v>
      </c>
      <c r="AL293" s="15">
        <f>VLOOKUP($D293,[1]!IDMPOS[#Data],6,0)</f>
        <v>49284800</v>
      </c>
      <c r="AM293" s="16">
        <v>49285000</v>
      </c>
      <c r="AN293" s="17">
        <f>AM293-AL293</f>
        <v>200</v>
      </c>
      <c r="AO293" s="18"/>
      <c r="AP293" s="18"/>
      <c r="AQ293" s="19" t="s">
        <v>26</v>
      </c>
      <c r="AR293" s="20" t="s">
        <v>39</v>
      </c>
      <c r="AS293" s="15">
        <f>VLOOKUP($D293,[1]!IDMPOS[#Data],7,0)</f>
        <v>33098400</v>
      </c>
      <c r="AT293" s="16">
        <v>33098400</v>
      </c>
      <c r="AU293" s="17">
        <f>AT293-AS293</f>
        <v>0</v>
      </c>
      <c r="AV293" s="18"/>
      <c r="AW293" s="18"/>
      <c r="AX293" s="19" t="s">
        <v>26</v>
      </c>
      <c r="AY293" s="20" t="s">
        <v>39</v>
      </c>
      <c r="AZ293" s="15">
        <f>VLOOKUP($D293,[1]!IDMPOS[#Data],8,0)</f>
        <v>16892000</v>
      </c>
      <c r="BA293" s="16">
        <v>16892000</v>
      </c>
      <c r="BB293" s="16"/>
      <c r="BC293" s="16"/>
      <c r="BD293" s="17">
        <f>BA293-AZ293</f>
        <v>0</v>
      </c>
      <c r="BE293" s="18"/>
      <c r="BF293" s="18"/>
      <c r="BG293" s="19" t="s">
        <v>26</v>
      </c>
      <c r="BH293" s="20" t="s">
        <v>39</v>
      </c>
    </row>
    <row r="294" spans="1:60" x14ac:dyDescent="0.3">
      <c r="B294" s="14"/>
      <c r="C294" s="14" t="s">
        <v>19</v>
      </c>
      <c r="D294" s="14" t="s">
        <v>948</v>
      </c>
      <c r="E294" s="14" t="s">
        <v>949</v>
      </c>
      <c r="F294" s="14" t="s">
        <v>928</v>
      </c>
      <c r="G294" s="14"/>
      <c r="H294" s="14"/>
      <c r="I294" s="14"/>
      <c r="J294" s="15">
        <f>VLOOKUP($D294,[1]!IDMPOS[#Data],2,0)</f>
        <v>36493100</v>
      </c>
      <c r="K294" s="16">
        <v>31746000</v>
      </c>
      <c r="L294" s="17">
        <f>K294-J294</f>
        <v>-4747100</v>
      </c>
      <c r="M294" s="18" t="s">
        <v>37</v>
      </c>
      <c r="N294" s="18">
        <v>4747000</v>
      </c>
      <c r="O294" s="19" t="s">
        <v>26</v>
      </c>
      <c r="P294" s="20" t="s">
        <v>39</v>
      </c>
      <c r="Q294" s="15">
        <f>VLOOKUP($D294,[1]!IDMPOS[#Data],3,0)</f>
        <v>25308300</v>
      </c>
      <c r="R294" s="16">
        <v>25308300</v>
      </c>
      <c r="S294" s="17">
        <f>R294-Q294</f>
        <v>0</v>
      </c>
      <c r="T294" s="18"/>
      <c r="U294" s="18" t="s">
        <v>25</v>
      </c>
      <c r="V294" s="19" t="s">
        <v>26</v>
      </c>
      <c r="W294" s="20" t="s">
        <v>27</v>
      </c>
      <c r="X294" s="15">
        <f>VLOOKUP($D294,[1]!IDMPOS[#Data],4,0)</f>
        <v>13623475</v>
      </c>
      <c r="Y294" s="16">
        <v>13623400</v>
      </c>
      <c r="Z294" s="17">
        <f>Y294-X294</f>
        <v>-75</v>
      </c>
      <c r="AA294" s="18"/>
      <c r="AB294" s="18" t="s">
        <v>25</v>
      </c>
      <c r="AC294" s="19" t="s">
        <v>26</v>
      </c>
      <c r="AD294" s="20" t="s">
        <v>27</v>
      </c>
      <c r="AE294" s="15">
        <f>VLOOKUP($D294,[1]!IDMPOS[#Data],5,0)</f>
        <v>17773700</v>
      </c>
      <c r="AF294" s="16">
        <v>17942000</v>
      </c>
      <c r="AG294" s="17">
        <f>AF294-AE294</f>
        <v>168300</v>
      </c>
      <c r="AH294" s="18" t="s">
        <v>67</v>
      </c>
      <c r="AI294" s="18" t="s">
        <v>57</v>
      </c>
      <c r="AJ294" s="19" t="s">
        <v>26</v>
      </c>
      <c r="AK294" s="20" t="s">
        <v>39</v>
      </c>
      <c r="AL294" s="15">
        <f>VLOOKUP($D294,[1]!IDMPOS[#Data],6,0)</f>
        <v>26392200</v>
      </c>
      <c r="AM294" s="16">
        <v>26392000</v>
      </c>
      <c r="AN294" s="17">
        <f>AM294-AL294</f>
        <v>-200</v>
      </c>
      <c r="AO294" s="18"/>
      <c r="AP294" s="18"/>
      <c r="AQ294" s="19" t="s">
        <v>26</v>
      </c>
      <c r="AR294" s="20" t="s">
        <v>39</v>
      </c>
      <c r="AS294" s="15">
        <f>VLOOKUP($D294,[1]!IDMPOS[#Data],7,0)</f>
        <v>18040100</v>
      </c>
      <c r="AT294" s="16">
        <v>18040100</v>
      </c>
      <c r="AU294" s="17">
        <f>AT294-AS294</f>
        <v>0</v>
      </c>
      <c r="AV294" s="18"/>
      <c r="AW294" s="18"/>
      <c r="AX294" s="19" t="s">
        <v>26</v>
      </c>
      <c r="AY294" s="20" t="s">
        <v>39</v>
      </c>
      <c r="AZ294" s="15">
        <f>VLOOKUP($D294,[1]!IDMPOS[#Data],8,0)</f>
        <v>9103000</v>
      </c>
      <c r="BA294" s="16">
        <v>9103000</v>
      </c>
      <c r="BB294" s="16"/>
      <c r="BC294" s="16"/>
      <c r="BD294" s="17">
        <f>BA294-AZ294</f>
        <v>0</v>
      </c>
      <c r="BE294" s="18"/>
      <c r="BF294" s="18"/>
      <c r="BG294" s="19" t="s">
        <v>26</v>
      </c>
      <c r="BH294" s="20" t="s">
        <v>39</v>
      </c>
    </row>
    <row r="295" spans="1:60" x14ac:dyDescent="0.3">
      <c r="B295" s="14">
        <v>211</v>
      </c>
      <c r="C295" s="14" t="s">
        <v>19</v>
      </c>
      <c r="D295" s="14" t="s">
        <v>950</v>
      </c>
      <c r="E295" s="14" t="s">
        <v>951</v>
      </c>
      <c r="F295" s="14" t="s">
        <v>144</v>
      </c>
      <c r="G295" s="14" t="s">
        <v>952</v>
      </c>
      <c r="H295" s="14"/>
      <c r="I295" s="14"/>
      <c r="J295" s="15">
        <f>VLOOKUP($D295,[1]!IDMPOS[#Data],2,0)</f>
        <v>15569700</v>
      </c>
      <c r="K295" s="16">
        <v>9340500</v>
      </c>
      <c r="L295" s="17">
        <f>K295-J295</f>
        <v>-6229200</v>
      </c>
      <c r="M295" s="18" t="s">
        <v>37</v>
      </c>
      <c r="N295" s="18">
        <v>6229500</v>
      </c>
      <c r="O295" s="19" t="s">
        <v>26</v>
      </c>
      <c r="P295" s="20" t="s">
        <v>39</v>
      </c>
      <c r="Q295" s="15">
        <f>VLOOKUP($D295,[1]!IDMPOS[#Data],3,0)</f>
        <v>19049800</v>
      </c>
      <c r="R295" s="16">
        <v>19050000</v>
      </c>
      <c r="S295" s="17">
        <f>R295-Q295</f>
        <v>200</v>
      </c>
      <c r="T295" s="18"/>
      <c r="U295" s="18"/>
      <c r="V295" s="19" t="s">
        <v>38</v>
      </c>
      <c r="W295" s="20" t="s">
        <v>39</v>
      </c>
      <c r="X295" s="15">
        <f>VLOOKUP($D295,[1]!IDMPOS[#Data],4,0)</f>
        <v>20364308</v>
      </c>
      <c r="Y295" s="16">
        <v>20250000</v>
      </c>
      <c r="Z295" s="17">
        <f>Y295-X295</f>
        <v>-114308</v>
      </c>
      <c r="AA295" s="18" t="s">
        <v>24</v>
      </c>
      <c r="AB295" s="18" t="s">
        <v>953</v>
      </c>
      <c r="AC295" s="19" t="s">
        <v>38</v>
      </c>
      <c r="AD295" s="20" t="s">
        <v>39</v>
      </c>
      <c r="AE295" s="15">
        <f>VLOOKUP($D295,[1]!IDMPOS[#Data],5,0)</f>
        <v>15079600</v>
      </c>
      <c r="AF295" s="16">
        <v>15133500</v>
      </c>
      <c r="AG295" s="17">
        <f>AF295-AE295</f>
        <v>53900</v>
      </c>
      <c r="AH295" s="18" t="s">
        <v>67</v>
      </c>
      <c r="AI295" s="18" t="s">
        <v>57</v>
      </c>
      <c r="AJ295" s="19" t="s">
        <v>26</v>
      </c>
      <c r="AK295" s="20" t="s">
        <v>39</v>
      </c>
      <c r="AL295" s="15">
        <f>VLOOKUP($D295,[1]!IDMPOS[#Data],6,0)</f>
        <v>22262500</v>
      </c>
      <c r="AM295" s="16">
        <v>22262500</v>
      </c>
      <c r="AN295" s="17">
        <f>AM295-AL295</f>
        <v>0</v>
      </c>
      <c r="AO295" s="18"/>
      <c r="AP295" s="18"/>
      <c r="AQ295" s="19" t="s">
        <v>26</v>
      </c>
      <c r="AR295" s="20" t="s">
        <v>39</v>
      </c>
      <c r="AS295" s="15">
        <f>VLOOKUP($D295,[1]!IDMPOS[#Data],7,0)</f>
        <v>12987800</v>
      </c>
      <c r="AT295" s="16">
        <v>12987500</v>
      </c>
      <c r="AU295" s="17">
        <f>AT295-AS295</f>
        <v>-300</v>
      </c>
      <c r="AV295" s="18"/>
      <c r="AW295" s="18"/>
      <c r="AX295" s="19" t="s">
        <v>26</v>
      </c>
      <c r="AY295" s="20" t="s">
        <v>39</v>
      </c>
      <c r="AZ295" s="15">
        <f>VLOOKUP($D295,[1]!IDMPOS[#Data],8,0)</f>
        <v>14478000</v>
      </c>
      <c r="BA295" s="16">
        <v>14478000</v>
      </c>
      <c r="BB295" s="16"/>
      <c r="BC295" s="16"/>
      <c r="BD295" s="17">
        <f>BA295-AZ295</f>
        <v>0</v>
      </c>
      <c r="BE295" s="18"/>
      <c r="BF295" s="18"/>
      <c r="BG295" s="19" t="s">
        <v>26</v>
      </c>
      <c r="BH295" s="20" t="s">
        <v>39</v>
      </c>
    </row>
    <row r="296" spans="1:60" x14ac:dyDescent="0.3">
      <c r="B296" s="14">
        <v>229</v>
      </c>
      <c r="C296" s="14" t="s">
        <v>19</v>
      </c>
      <c r="D296" s="14" t="s">
        <v>954</v>
      </c>
      <c r="E296" s="14" t="s">
        <v>955</v>
      </c>
      <c r="F296" s="14" t="s">
        <v>144</v>
      </c>
      <c r="G296" s="21" t="s">
        <v>956</v>
      </c>
      <c r="H296" s="14"/>
      <c r="I296" s="14" t="s">
        <v>957</v>
      </c>
      <c r="J296" s="15">
        <f>VLOOKUP($D296,[1]!IDMPOS[#Data],2,0)</f>
        <v>17116518</v>
      </c>
      <c r="K296" s="16">
        <v>9932500</v>
      </c>
      <c r="L296" s="17">
        <f>K296-J296</f>
        <v>-7184018</v>
      </c>
      <c r="M296" s="18" t="s">
        <v>37</v>
      </c>
      <c r="N296" s="18">
        <v>7184000</v>
      </c>
      <c r="O296" s="19" t="s">
        <v>26</v>
      </c>
      <c r="P296" s="20" t="s">
        <v>39</v>
      </c>
      <c r="Q296" s="15">
        <f>VLOOKUP($D296,[1]!IDMPOS[#Data],3,0)</f>
        <v>38226730</v>
      </c>
      <c r="R296" s="16">
        <v>38350000</v>
      </c>
      <c r="S296" s="17">
        <f>R296-Q296</f>
        <v>123270</v>
      </c>
      <c r="T296" s="18" t="s">
        <v>67</v>
      </c>
      <c r="U296" s="18" t="s">
        <v>958</v>
      </c>
      <c r="V296" s="19" t="s">
        <v>38</v>
      </c>
      <c r="W296" s="20" t="s">
        <v>39</v>
      </c>
      <c r="X296" s="15">
        <f>VLOOKUP($D296,[1]!IDMPOS[#Data],4,0)</f>
        <v>14562456</v>
      </c>
      <c r="Y296" s="16">
        <v>14500000</v>
      </c>
      <c r="Z296" s="17">
        <f>Y296-X296</f>
        <v>-62456</v>
      </c>
      <c r="AA296" s="18" t="s">
        <v>54</v>
      </c>
      <c r="AB296" s="18" t="s">
        <v>959</v>
      </c>
      <c r="AC296" s="19" t="s">
        <v>38</v>
      </c>
      <c r="AD296" s="20" t="s">
        <v>39</v>
      </c>
      <c r="AE296" s="15">
        <f>VLOOKUP($D296,[1]!IDMPOS[#Data],5,0)</f>
        <v>16219450</v>
      </c>
      <c r="AF296" s="16">
        <v>16219500</v>
      </c>
      <c r="AG296" s="17">
        <f>AF296-AE296</f>
        <v>50</v>
      </c>
      <c r="AH296" s="18"/>
      <c r="AI296" s="18"/>
      <c r="AJ296" s="19" t="s">
        <v>26</v>
      </c>
      <c r="AK296" s="20" t="s">
        <v>39</v>
      </c>
      <c r="AL296" s="15">
        <f>VLOOKUP($D296,[1]!IDMPOS[#Data],6,0)</f>
        <v>33342459</v>
      </c>
      <c r="AM296" s="16">
        <v>33342500</v>
      </c>
      <c r="AN296" s="17">
        <f>AM296-AL296</f>
        <v>41</v>
      </c>
      <c r="AO296" s="18"/>
      <c r="AP296" s="18"/>
      <c r="AQ296" s="19" t="s">
        <v>26</v>
      </c>
      <c r="AR296" s="20" t="s">
        <v>39</v>
      </c>
      <c r="AS296" s="15">
        <f>VLOOKUP($D296,[1]!IDMPOS[#Data],7,0)</f>
        <v>23615900</v>
      </c>
      <c r="AT296" s="16">
        <v>23615900</v>
      </c>
      <c r="AU296" s="17">
        <f>AT296-AS296</f>
        <v>0</v>
      </c>
      <c r="AV296" s="18"/>
      <c r="AW296" s="18"/>
      <c r="AX296" s="19" t="s">
        <v>26</v>
      </c>
      <c r="AY296" s="20" t="s">
        <v>39</v>
      </c>
      <c r="AZ296" s="15">
        <f>VLOOKUP($D296,[1]!IDMPOS[#Data],8,0)</f>
        <v>18190800</v>
      </c>
      <c r="BA296" s="16">
        <v>18190800</v>
      </c>
      <c r="BB296" s="16"/>
      <c r="BC296" s="16"/>
      <c r="BD296" s="17">
        <f>BA296-AZ296</f>
        <v>0</v>
      </c>
      <c r="BE296" s="18"/>
      <c r="BF296" s="18"/>
      <c r="BG296" s="19" t="s">
        <v>26</v>
      </c>
      <c r="BH296" s="20" t="s">
        <v>39</v>
      </c>
    </row>
    <row r="297" spans="1:60" x14ac:dyDescent="0.3">
      <c r="B297" s="14">
        <v>218</v>
      </c>
      <c r="C297" s="14" t="s">
        <v>19</v>
      </c>
      <c r="D297" s="14" t="s">
        <v>960</v>
      </c>
      <c r="E297" s="14" t="s">
        <v>961</v>
      </c>
      <c r="F297" s="14" t="s">
        <v>144</v>
      </c>
      <c r="G297" s="14" t="s">
        <v>962</v>
      </c>
      <c r="H297" s="14"/>
      <c r="I297" s="14"/>
      <c r="J297" s="15">
        <f>VLOOKUP($D297,[1]!IDMPOS[#Data],2,0)</f>
        <v>18977100</v>
      </c>
      <c r="K297" s="16">
        <v>12755100</v>
      </c>
      <c r="L297" s="17">
        <f>K297-J297</f>
        <v>-6222000</v>
      </c>
      <c r="M297" s="18" t="s">
        <v>37</v>
      </c>
      <c r="N297" s="18">
        <v>6222000</v>
      </c>
      <c r="O297" s="19" t="s">
        <v>26</v>
      </c>
      <c r="P297" s="20" t="s">
        <v>39</v>
      </c>
      <c r="Q297" s="15">
        <f>VLOOKUP($D297,[1]!IDMPOS[#Data],3,0)</f>
        <v>25410000</v>
      </c>
      <c r="R297" s="16">
        <v>25400000</v>
      </c>
      <c r="S297" s="17">
        <f>R297-Q297</f>
        <v>-10000</v>
      </c>
      <c r="T297" s="18" t="s">
        <v>40</v>
      </c>
      <c r="U297" s="18"/>
      <c r="V297" s="19" t="s">
        <v>38</v>
      </c>
      <c r="W297" s="20" t="s">
        <v>39</v>
      </c>
      <c r="X297" s="15">
        <f>VLOOKUP($D297,[1]!IDMPOS[#Data],4,0)</f>
        <v>30288000</v>
      </c>
      <c r="Y297" s="16">
        <v>31200000</v>
      </c>
      <c r="Z297" s="17">
        <f>Y297-X297</f>
        <v>912000</v>
      </c>
      <c r="AA297" s="18"/>
      <c r="AB297" s="18" t="s">
        <v>963</v>
      </c>
      <c r="AC297" s="19" t="s">
        <v>38</v>
      </c>
      <c r="AD297" s="20" t="s">
        <v>39</v>
      </c>
      <c r="AE297" s="15">
        <f>VLOOKUP($D297,[1]!IDMPOS[#Data],5,0)</f>
        <v>19508000</v>
      </c>
      <c r="AF297" s="16">
        <v>19508000</v>
      </c>
      <c r="AG297" s="17">
        <f>AF297-AE297</f>
        <v>0</v>
      </c>
      <c r="AH297" s="18"/>
      <c r="AI297" s="18"/>
      <c r="AJ297" s="19" t="s">
        <v>26</v>
      </c>
      <c r="AK297" s="20" t="s">
        <v>39</v>
      </c>
      <c r="AL297" s="15">
        <f>VLOOKUP($D297,[1]!IDMPOS[#Data],6,0)</f>
        <v>25576700</v>
      </c>
      <c r="AM297" s="16">
        <v>25576700</v>
      </c>
      <c r="AN297" s="17">
        <f>AM297-AL297</f>
        <v>0</v>
      </c>
      <c r="AO297" s="18"/>
      <c r="AP297" s="18"/>
      <c r="AQ297" s="19" t="s">
        <v>26</v>
      </c>
      <c r="AR297" s="20" t="s">
        <v>39</v>
      </c>
      <c r="AS297" s="15">
        <f>VLOOKUP($D297,[1]!IDMPOS[#Data],7,0)</f>
        <v>22015200</v>
      </c>
      <c r="AT297" s="16">
        <v>22015200</v>
      </c>
      <c r="AU297" s="17">
        <f>AT297-AS297</f>
        <v>0</v>
      </c>
      <c r="AV297" s="18"/>
      <c r="AW297" s="18"/>
      <c r="AX297" s="19" t="s">
        <v>26</v>
      </c>
      <c r="AY297" s="20" t="s">
        <v>39</v>
      </c>
      <c r="AZ297" s="15">
        <f>VLOOKUP($D297,[1]!IDMPOS[#Data],8,0)</f>
        <v>25128409</v>
      </c>
      <c r="BA297" s="16">
        <v>25128409</v>
      </c>
      <c r="BB297" s="16"/>
      <c r="BC297" s="16"/>
      <c r="BD297" s="17">
        <f>BA297-AZ297</f>
        <v>0</v>
      </c>
      <c r="BE297" s="18"/>
      <c r="BF297" s="18"/>
      <c r="BG297" s="19" t="s">
        <v>26</v>
      </c>
      <c r="BH297" s="20" t="s">
        <v>39</v>
      </c>
    </row>
    <row r="298" spans="1:60" x14ac:dyDescent="0.3">
      <c r="B298" s="14">
        <v>215</v>
      </c>
      <c r="C298" s="14" t="s">
        <v>19</v>
      </c>
      <c r="D298" s="14" t="s">
        <v>964</v>
      </c>
      <c r="E298" s="14" t="s">
        <v>965</v>
      </c>
      <c r="F298" s="14" t="s">
        <v>144</v>
      </c>
      <c r="G298" s="14" t="s">
        <v>966</v>
      </c>
      <c r="H298" s="14"/>
      <c r="I298" s="21" t="s">
        <v>967</v>
      </c>
      <c r="J298" s="15">
        <f>VLOOKUP($D298,[1]!IDMPOS[#Data],2,0)</f>
        <v>39023929</v>
      </c>
      <c r="K298" s="16">
        <v>22542500</v>
      </c>
      <c r="L298" s="17">
        <f>K298-J298</f>
        <v>-16481429</v>
      </c>
      <c r="M298" s="18" t="s">
        <v>37</v>
      </c>
      <c r="N298" s="18">
        <v>16481500</v>
      </c>
      <c r="O298" s="19" t="s">
        <v>26</v>
      </c>
      <c r="P298" s="20" t="s">
        <v>39</v>
      </c>
      <c r="Q298" s="15">
        <f>VLOOKUP($D298,[1]!IDMPOS[#Data],3,0)</f>
        <v>58300276</v>
      </c>
      <c r="R298" s="16">
        <v>58300000</v>
      </c>
      <c r="S298" s="17">
        <f>R298-Q298</f>
        <v>-276</v>
      </c>
      <c r="T298" s="18"/>
      <c r="U298" s="18"/>
      <c r="V298" s="19" t="s">
        <v>38</v>
      </c>
      <c r="W298" s="20" t="s">
        <v>39</v>
      </c>
      <c r="X298" s="15">
        <f>VLOOKUP($D298,[1]!IDMPOS[#Data],4,0)</f>
        <v>44034975</v>
      </c>
      <c r="Y298" s="16">
        <v>44000000</v>
      </c>
      <c r="Z298" s="17">
        <f>Y298-X298</f>
        <v>-34975</v>
      </c>
      <c r="AA298" s="18" t="s">
        <v>40</v>
      </c>
      <c r="AB298" s="18"/>
      <c r="AC298" s="19" t="s">
        <v>38</v>
      </c>
      <c r="AD298" s="20" t="s">
        <v>39</v>
      </c>
      <c r="AE298" s="15">
        <f>VLOOKUP($D298,[1]!IDMPOS[#Data],5,0)</f>
        <v>42687025</v>
      </c>
      <c r="AF298" s="16">
        <v>42742025</v>
      </c>
      <c r="AG298" s="17">
        <f>AF298-AE298</f>
        <v>55000</v>
      </c>
      <c r="AH298" s="18" t="s">
        <v>67</v>
      </c>
      <c r="AI298" s="18" t="s">
        <v>57</v>
      </c>
      <c r="AJ298" s="19" t="s">
        <v>26</v>
      </c>
      <c r="AK298" s="20" t="s">
        <v>39</v>
      </c>
      <c r="AL298" s="15">
        <f>VLOOKUP($D298,[1]!IDMPOS[#Data],6,0)</f>
        <v>41828125</v>
      </c>
      <c r="AM298" s="16">
        <v>41828125</v>
      </c>
      <c r="AN298" s="17">
        <f>AM298-AL298</f>
        <v>0</v>
      </c>
      <c r="AO298" s="18"/>
      <c r="AP298" s="18"/>
      <c r="AQ298" s="19" t="s">
        <v>26</v>
      </c>
      <c r="AR298" s="20" t="s">
        <v>39</v>
      </c>
      <c r="AS298" s="15">
        <f>VLOOKUP($D298,[1]!IDMPOS[#Data],7,0)</f>
        <v>29267175</v>
      </c>
      <c r="AT298" s="16">
        <v>29267100</v>
      </c>
      <c r="AU298" s="17">
        <f>AT298-AS298</f>
        <v>-75</v>
      </c>
      <c r="AV298" s="18"/>
      <c r="AW298" s="18"/>
      <c r="AX298" s="19" t="s">
        <v>26</v>
      </c>
      <c r="AY298" s="20" t="s">
        <v>39</v>
      </c>
      <c r="AZ298" s="15">
        <f>VLOOKUP($D298,[1]!IDMPOS[#Data],8,0)</f>
        <v>40694325</v>
      </c>
      <c r="BA298" s="16">
        <v>40694325</v>
      </c>
      <c r="BB298" s="16"/>
      <c r="BC298" s="16"/>
      <c r="BD298" s="17">
        <f>BA298-AZ298</f>
        <v>0</v>
      </c>
      <c r="BE298" s="18"/>
      <c r="BF298" s="18"/>
      <c r="BG298" s="19" t="s">
        <v>26</v>
      </c>
      <c r="BH298" s="20" t="s">
        <v>39</v>
      </c>
    </row>
    <row r="299" spans="1:60" x14ac:dyDescent="0.3">
      <c r="B299" s="14"/>
      <c r="C299" s="14" t="s">
        <v>19</v>
      </c>
      <c r="D299" s="14" t="s">
        <v>968</v>
      </c>
      <c r="E299" s="14" t="s">
        <v>969</v>
      </c>
      <c r="F299" s="14" t="s">
        <v>144</v>
      </c>
      <c r="G299" s="14" t="s">
        <v>970</v>
      </c>
      <c r="H299" s="14"/>
      <c r="I299" s="14"/>
      <c r="J299" s="15">
        <f>VLOOKUP($D299,[1]!IDMPOS[#Data],2,0)</f>
        <v>20231300</v>
      </c>
      <c r="K299" s="16">
        <v>19211500</v>
      </c>
      <c r="L299" s="17">
        <f>K299-J299</f>
        <v>-1019800</v>
      </c>
      <c r="M299" s="18" t="s">
        <v>37</v>
      </c>
      <c r="N299" s="18">
        <v>1019800</v>
      </c>
      <c r="O299" s="19" t="s">
        <v>26</v>
      </c>
      <c r="P299" s="20" t="s">
        <v>39</v>
      </c>
      <c r="Q299" s="15">
        <f>VLOOKUP($D299,[1]!IDMPOS[#Data],3,0)</f>
        <v>14289600</v>
      </c>
      <c r="R299" s="16">
        <v>14250000</v>
      </c>
      <c r="S299" s="17">
        <f>R299-Q299</f>
        <v>-39600</v>
      </c>
      <c r="T299" s="18" t="s">
        <v>40</v>
      </c>
      <c r="U299" s="18"/>
      <c r="V299" s="19" t="s">
        <v>38</v>
      </c>
      <c r="W299" s="20" t="s">
        <v>39</v>
      </c>
      <c r="X299" s="15">
        <f>VLOOKUP($D299,[1]!IDMPOS[#Data],4,0)</f>
        <v>21132706</v>
      </c>
      <c r="Y299" s="16">
        <v>21100000</v>
      </c>
      <c r="Z299" s="17">
        <f>Y299-X299</f>
        <v>-32706</v>
      </c>
      <c r="AA299" s="18" t="s">
        <v>40</v>
      </c>
      <c r="AB299" s="18"/>
      <c r="AC299" s="19" t="s">
        <v>38</v>
      </c>
      <c r="AD299" s="20" t="s">
        <v>39</v>
      </c>
      <c r="AE299" s="15">
        <f>VLOOKUP($D299,[1]!IDMPOS[#Data],5,0)</f>
        <v>24336000</v>
      </c>
      <c r="AF299" s="16">
        <v>24233500</v>
      </c>
      <c r="AG299" s="17">
        <f>AF299-AE299</f>
        <v>-102500</v>
      </c>
      <c r="AH299" s="18" t="s">
        <v>54</v>
      </c>
      <c r="AI299" s="18" t="s">
        <v>58</v>
      </c>
      <c r="AJ299" s="19" t="s">
        <v>26</v>
      </c>
      <c r="AK299" s="20" t="s">
        <v>39</v>
      </c>
      <c r="AL299" s="15">
        <f>VLOOKUP($D299,[1]!IDMPOS[#Data],6,0)</f>
        <v>39357500</v>
      </c>
      <c r="AM299" s="16">
        <v>39359100</v>
      </c>
      <c r="AN299" s="17">
        <f>AM299-AL299</f>
        <v>1600</v>
      </c>
      <c r="AO299" s="18" t="s">
        <v>67</v>
      </c>
      <c r="AP299" s="18"/>
      <c r="AQ299" s="19" t="s">
        <v>26</v>
      </c>
      <c r="AR299" s="20" t="s">
        <v>39</v>
      </c>
      <c r="AS299" s="15">
        <f>VLOOKUP($D299,[1]!IDMPOS[#Data],7,0)</f>
        <v>18905400</v>
      </c>
      <c r="AT299" s="16">
        <v>18803000</v>
      </c>
      <c r="AU299" s="17">
        <f>AT299-AS299</f>
        <v>-102400</v>
      </c>
      <c r="AV299" s="18" t="s">
        <v>54</v>
      </c>
      <c r="AW299" s="18" t="s">
        <v>58</v>
      </c>
      <c r="AX299" s="19" t="s">
        <v>26</v>
      </c>
      <c r="AY299" s="20" t="s">
        <v>39</v>
      </c>
      <c r="AZ299" s="15">
        <f>VLOOKUP($D299,[1]!IDMPOS[#Data],8,0)</f>
        <v>14256100</v>
      </c>
      <c r="BA299" s="16">
        <v>14256100</v>
      </c>
      <c r="BB299" s="16"/>
      <c r="BC299" s="16"/>
      <c r="BD299" s="17">
        <f>BA299-AZ299</f>
        <v>0</v>
      </c>
      <c r="BE299" s="18"/>
      <c r="BF299" s="18"/>
      <c r="BG299" s="19" t="s">
        <v>26</v>
      </c>
      <c r="BH299" s="20" t="s">
        <v>39</v>
      </c>
    </row>
    <row r="300" spans="1:60" x14ac:dyDescent="0.3">
      <c r="B300" s="14">
        <v>224</v>
      </c>
      <c r="C300" s="14" t="s">
        <v>19</v>
      </c>
      <c r="D300" s="14" t="s">
        <v>971</v>
      </c>
      <c r="E300" s="14" t="s">
        <v>972</v>
      </c>
      <c r="F300" s="14" t="s">
        <v>144</v>
      </c>
      <c r="G300" s="14" t="s">
        <v>973</v>
      </c>
      <c r="H300" s="14"/>
      <c r="I300" s="21"/>
      <c r="J300" s="15">
        <f>VLOOKUP($D300,[1]!IDMPOS[#Data],2,0)</f>
        <v>20178200</v>
      </c>
      <c r="K300" s="16">
        <v>9131000</v>
      </c>
      <c r="L300" s="17">
        <f>K300-J300</f>
        <v>-11047200</v>
      </c>
      <c r="M300" s="18" t="s">
        <v>37</v>
      </c>
      <c r="N300" s="18">
        <v>11047200</v>
      </c>
      <c r="O300" s="19" t="s">
        <v>26</v>
      </c>
      <c r="P300" s="20" t="s">
        <v>39</v>
      </c>
      <c r="Q300" s="15">
        <f>VLOOKUP($D300,[1]!IDMPOS[#Data],3,0)</f>
        <v>36484500</v>
      </c>
      <c r="R300" s="16">
        <v>36450000</v>
      </c>
      <c r="S300" s="17">
        <f>R300-Q300</f>
        <v>-34500</v>
      </c>
      <c r="T300" s="18" t="s">
        <v>40</v>
      </c>
      <c r="U300" s="18"/>
      <c r="V300" s="19" t="s">
        <v>38</v>
      </c>
      <c r="W300" s="20" t="s">
        <v>39</v>
      </c>
      <c r="X300" s="15">
        <f>VLOOKUP($D300,[1]!IDMPOS[#Data],4,0)</f>
        <v>16316400</v>
      </c>
      <c r="Y300" s="16">
        <v>16300000</v>
      </c>
      <c r="Z300" s="17">
        <f>Y300-X300</f>
        <v>-16400</v>
      </c>
      <c r="AA300" s="18" t="s">
        <v>40</v>
      </c>
      <c r="AB300" s="18"/>
      <c r="AC300" s="19" t="s">
        <v>38</v>
      </c>
      <c r="AD300" s="20" t="s">
        <v>39</v>
      </c>
      <c r="AE300" s="15">
        <f>VLOOKUP($D300,[1]!IDMPOS[#Data],5,0)</f>
        <v>15655150</v>
      </c>
      <c r="AF300" s="16">
        <v>15655200</v>
      </c>
      <c r="AG300" s="17">
        <f>AF300-AE300</f>
        <v>50</v>
      </c>
      <c r="AH300" s="18"/>
      <c r="AI300" s="18"/>
      <c r="AJ300" s="19" t="s">
        <v>26</v>
      </c>
      <c r="AK300" s="20" t="s">
        <v>39</v>
      </c>
      <c r="AL300" s="15">
        <f>VLOOKUP($D300,[1]!IDMPOS[#Data],6,0)</f>
        <v>36793600</v>
      </c>
      <c r="AM300" s="16">
        <v>36793600</v>
      </c>
      <c r="AN300" s="17">
        <f>AM300-AL300</f>
        <v>0</v>
      </c>
      <c r="AO300" s="18"/>
      <c r="AP300" s="18"/>
      <c r="AQ300" s="19" t="s">
        <v>26</v>
      </c>
      <c r="AR300" s="20" t="s">
        <v>39</v>
      </c>
      <c r="AS300" s="15">
        <f>VLOOKUP($D300,[1]!IDMPOS[#Data],7,0)</f>
        <v>20643000</v>
      </c>
      <c r="AT300" s="16">
        <v>20643000</v>
      </c>
      <c r="AU300" s="17">
        <f>AT300-AS300</f>
        <v>0</v>
      </c>
      <c r="AV300" s="18"/>
      <c r="AW300" s="18"/>
      <c r="AX300" s="19" t="s">
        <v>26</v>
      </c>
      <c r="AY300" s="20" t="s">
        <v>39</v>
      </c>
      <c r="AZ300" s="15">
        <f>VLOOKUP($D300,[1]!IDMPOS[#Data],8,0)</f>
        <v>9752000</v>
      </c>
      <c r="BA300" s="16">
        <v>9752000</v>
      </c>
      <c r="BB300" s="16"/>
      <c r="BC300" s="16"/>
      <c r="BD300" s="17">
        <f>BA300-AZ300</f>
        <v>0</v>
      </c>
      <c r="BE300" s="18"/>
      <c r="BF300" s="18"/>
      <c r="BG300" s="19" t="s">
        <v>26</v>
      </c>
      <c r="BH300" s="20" t="s">
        <v>39</v>
      </c>
    </row>
    <row r="301" spans="1:60" x14ac:dyDescent="0.3">
      <c r="B301" s="14">
        <v>223</v>
      </c>
      <c r="C301" s="14" t="s">
        <v>19</v>
      </c>
      <c r="D301" s="14" t="s">
        <v>974</v>
      </c>
      <c r="E301" s="14" t="s">
        <v>975</v>
      </c>
      <c r="F301" s="14" t="s">
        <v>144</v>
      </c>
      <c r="G301" s="14" t="s">
        <v>976</v>
      </c>
      <c r="H301" s="14"/>
      <c r="I301" s="14"/>
      <c r="J301" s="15">
        <f>VLOOKUP($D301,[1]!IDMPOS[#Data],2,0)</f>
        <v>21725271</v>
      </c>
      <c r="K301" s="16">
        <v>14137300</v>
      </c>
      <c r="L301" s="17">
        <f>K301-J301</f>
        <v>-7587971</v>
      </c>
      <c r="M301" s="18" t="s">
        <v>37</v>
      </c>
      <c r="N301" s="18">
        <v>7588000</v>
      </c>
      <c r="O301" s="19" t="s">
        <v>26</v>
      </c>
      <c r="P301" s="20" t="s">
        <v>39</v>
      </c>
      <c r="Q301" s="15">
        <f>VLOOKUP($D301,[1]!IDMPOS[#Data],3,0)</f>
        <v>32113800</v>
      </c>
      <c r="R301" s="16">
        <v>32100000</v>
      </c>
      <c r="S301" s="17">
        <f>R301-Q301</f>
        <v>-13800</v>
      </c>
      <c r="T301" s="18" t="s">
        <v>40</v>
      </c>
      <c r="U301" s="18"/>
      <c r="V301" s="19" t="s">
        <v>38</v>
      </c>
      <c r="W301" s="20" t="s">
        <v>39</v>
      </c>
      <c r="X301" s="15">
        <f>VLOOKUP($D301,[1]!IDMPOS[#Data],4,0)</f>
        <v>29531400</v>
      </c>
      <c r="Y301" s="16">
        <v>29500000</v>
      </c>
      <c r="Z301" s="17">
        <f>Y301-X301</f>
        <v>-31400</v>
      </c>
      <c r="AA301" s="18" t="s">
        <v>40</v>
      </c>
      <c r="AB301" s="18"/>
      <c r="AC301" s="19" t="s">
        <v>38</v>
      </c>
      <c r="AD301" s="20" t="s">
        <v>39</v>
      </c>
      <c r="AE301" s="15">
        <f>VLOOKUP($D301,[1]!IDMPOS[#Data],5,0)</f>
        <v>30013000</v>
      </c>
      <c r="AF301" s="16">
        <v>30013000</v>
      </c>
      <c r="AG301" s="17">
        <f>AF301-AE301</f>
        <v>0</v>
      </c>
      <c r="AH301" s="18"/>
      <c r="AI301" s="18"/>
      <c r="AJ301" s="19" t="s">
        <v>26</v>
      </c>
      <c r="AK301" s="20" t="s">
        <v>39</v>
      </c>
      <c r="AL301" s="15">
        <f>VLOOKUP($D301,[1]!IDMPOS[#Data],6,0)</f>
        <v>54706500</v>
      </c>
      <c r="AM301" s="16">
        <v>54706500</v>
      </c>
      <c r="AN301" s="17">
        <f>AM301-AL301</f>
        <v>0</v>
      </c>
      <c r="AO301" s="18"/>
      <c r="AP301" s="18"/>
      <c r="AQ301" s="19" t="s">
        <v>26</v>
      </c>
      <c r="AR301" s="20" t="s">
        <v>39</v>
      </c>
      <c r="AS301" s="15">
        <f>VLOOKUP($D301,[1]!IDMPOS[#Data],7,0)</f>
        <v>31729700</v>
      </c>
      <c r="AT301" s="16">
        <v>31729700</v>
      </c>
      <c r="AU301" s="17">
        <f>AT301-AS301</f>
        <v>0</v>
      </c>
      <c r="AV301" s="18"/>
      <c r="AW301" s="18"/>
      <c r="AX301" s="19" t="s">
        <v>26</v>
      </c>
      <c r="AY301" s="20" t="s">
        <v>39</v>
      </c>
      <c r="AZ301" s="15">
        <f>VLOOKUP($D301,[1]!IDMPOS[#Data],8,0)</f>
        <v>14721000</v>
      </c>
      <c r="BA301" s="16">
        <v>14721000</v>
      </c>
      <c r="BB301" s="16"/>
      <c r="BC301" s="16"/>
      <c r="BD301" s="17">
        <f>BA301-AZ301</f>
        <v>0</v>
      </c>
      <c r="BE301" s="18"/>
      <c r="BF301" s="18"/>
      <c r="BG301" s="19" t="s">
        <v>26</v>
      </c>
      <c r="BH301" s="20" t="s">
        <v>39</v>
      </c>
    </row>
    <row r="302" spans="1:60" x14ac:dyDescent="0.3">
      <c r="B302" s="14"/>
      <c r="C302" s="14" t="s">
        <v>19</v>
      </c>
      <c r="D302" s="14" t="s">
        <v>977</v>
      </c>
      <c r="E302" s="14" t="s">
        <v>978</v>
      </c>
      <c r="F302" s="14" t="s">
        <v>928</v>
      </c>
      <c r="G302" s="14"/>
      <c r="H302" s="14"/>
      <c r="I302" s="14"/>
      <c r="J302" s="15">
        <f>VLOOKUP($D302,[1]!IDMPOS[#Data],2,0)</f>
        <v>18140500</v>
      </c>
      <c r="K302" s="16">
        <v>8938000</v>
      </c>
      <c r="L302" s="17">
        <f>K302-J302</f>
        <v>-9202500</v>
      </c>
      <c r="M302" s="18" t="s">
        <v>37</v>
      </c>
      <c r="N302" s="18">
        <v>9202500</v>
      </c>
      <c r="O302" s="19" t="s">
        <v>26</v>
      </c>
      <c r="P302" s="20" t="s">
        <v>39</v>
      </c>
      <c r="Q302" s="15">
        <f>VLOOKUP($D302,[1]!IDMPOS[#Data],3,0)</f>
        <v>29507500</v>
      </c>
      <c r="R302" s="16">
        <v>29507500</v>
      </c>
      <c r="S302" s="17">
        <f>R302-Q302</f>
        <v>0</v>
      </c>
      <c r="T302" s="18"/>
      <c r="U302" s="18" t="s">
        <v>25</v>
      </c>
      <c r="V302" s="19" t="s">
        <v>26</v>
      </c>
      <c r="W302" s="20" t="s">
        <v>27</v>
      </c>
      <c r="X302" s="15">
        <f>VLOOKUP($D302,[1]!IDMPOS[#Data],4,0)</f>
        <v>14627800</v>
      </c>
      <c r="Y302" s="16">
        <v>14627800</v>
      </c>
      <c r="Z302" s="17">
        <f>Y302-X302</f>
        <v>0</v>
      </c>
      <c r="AA302" s="18"/>
      <c r="AB302" s="18" t="s">
        <v>943</v>
      </c>
      <c r="AC302" s="19" t="s">
        <v>26</v>
      </c>
      <c r="AD302" s="20" t="s">
        <v>39</v>
      </c>
      <c r="AE302" s="15">
        <f>VLOOKUP($D302,[1]!IDMPOS[#Data],5,0)</f>
        <v>24401144</v>
      </c>
      <c r="AF302" s="16">
        <v>24401200</v>
      </c>
      <c r="AG302" s="17">
        <f>AF302-AE302</f>
        <v>56</v>
      </c>
      <c r="AH302" s="18"/>
      <c r="AI302" s="18"/>
      <c r="AJ302" s="19" t="s">
        <v>26</v>
      </c>
      <c r="AK302" s="20" t="s">
        <v>39</v>
      </c>
      <c r="AL302" s="15">
        <f>VLOOKUP($D302,[1]!IDMPOS[#Data],6,0)</f>
        <v>24175200</v>
      </c>
      <c r="AM302" s="16">
        <v>24175200</v>
      </c>
      <c r="AN302" s="17">
        <f>AM302-AL302</f>
        <v>0</v>
      </c>
      <c r="AO302" s="18"/>
      <c r="AP302" s="18"/>
      <c r="AQ302" s="19" t="s">
        <v>26</v>
      </c>
      <c r="AR302" s="20" t="s">
        <v>39</v>
      </c>
      <c r="AS302" s="15">
        <f>VLOOKUP($D302,[1]!IDMPOS[#Data],7,0)</f>
        <v>15942471</v>
      </c>
      <c r="AT302" s="16">
        <v>15942500</v>
      </c>
      <c r="AU302" s="17">
        <f>AT302-AS302</f>
        <v>29</v>
      </c>
      <c r="AV302" s="18"/>
      <c r="AW302" s="18"/>
      <c r="AX302" s="19" t="s">
        <v>26</v>
      </c>
      <c r="AY302" s="20" t="s">
        <v>39</v>
      </c>
      <c r="AZ302" s="15">
        <f>VLOOKUP($D302,[1]!IDMPOS[#Data],8,0)</f>
        <v>16493000</v>
      </c>
      <c r="BA302" s="16">
        <v>16493000</v>
      </c>
      <c r="BB302" s="16"/>
      <c r="BC302" s="16"/>
      <c r="BD302" s="17">
        <f>BA302-AZ302</f>
        <v>0</v>
      </c>
      <c r="BE302" s="18"/>
      <c r="BF302" s="18"/>
      <c r="BG302" s="19" t="s">
        <v>26</v>
      </c>
      <c r="BH302" s="20" t="s">
        <v>39</v>
      </c>
    </row>
    <row r="303" spans="1:60" x14ac:dyDescent="0.3">
      <c r="A303" s="22"/>
      <c r="B303" s="14"/>
      <c r="C303" s="14" t="s">
        <v>19</v>
      </c>
      <c r="D303" s="14" t="s">
        <v>979</v>
      </c>
      <c r="E303" s="14" t="s">
        <v>980</v>
      </c>
      <c r="F303" s="14" t="s">
        <v>144</v>
      </c>
      <c r="G303" s="14" t="s">
        <v>981</v>
      </c>
      <c r="H303" s="14"/>
      <c r="I303" s="14"/>
      <c r="J303" s="15">
        <f>VLOOKUP($D303,[1]!IDMPOS[#Data],2,0)</f>
        <v>35190575</v>
      </c>
      <c r="K303" s="16">
        <v>27841500</v>
      </c>
      <c r="L303" s="17">
        <f>K303-J303</f>
        <v>-7349075</v>
      </c>
      <c r="M303" s="18" t="s">
        <v>37</v>
      </c>
      <c r="N303" s="18">
        <v>7349000</v>
      </c>
      <c r="O303" s="19" t="s">
        <v>26</v>
      </c>
      <c r="P303" s="20" t="s">
        <v>39</v>
      </c>
      <c r="Q303" s="15">
        <f>VLOOKUP($D303,[1]!IDMPOS[#Data],3,0)</f>
        <v>44656000</v>
      </c>
      <c r="R303" s="16">
        <v>44650000</v>
      </c>
      <c r="S303" s="17">
        <f>R303-Q303</f>
        <v>-6000</v>
      </c>
      <c r="T303" s="18" t="s">
        <v>40</v>
      </c>
      <c r="U303" s="18"/>
      <c r="V303" s="19" t="s">
        <v>38</v>
      </c>
      <c r="W303" s="20" t="s">
        <v>39</v>
      </c>
      <c r="X303" s="15">
        <f>VLOOKUP($D303,[1]!IDMPOS[#Data],4,0)</f>
        <v>32229000</v>
      </c>
      <c r="Y303" s="16">
        <v>32200000</v>
      </c>
      <c r="Z303" s="17">
        <f>Y303-X303</f>
        <v>-29000</v>
      </c>
      <c r="AA303" s="18" t="s">
        <v>40</v>
      </c>
      <c r="AB303" s="18"/>
      <c r="AC303" s="19" t="s">
        <v>38</v>
      </c>
      <c r="AD303" s="20" t="s">
        <v>39</v>
      </c>
      <c r="AE303" s="15">
        <f>VLOOKUP($D303,[1]!IDMPOS[#Data],5,0)</f>
        <v>41187500</v>
      </c>
      <c r="AF303" s="16">
        <v>41187500</v>
      </c>
      <c r="AG303" s="17">
        <f>AF303-AE303</f>
        <v>0</v>
      </c>
      <c r="AH303" s="18"/>
      <c r="AI303" s="18"/>
      <c r="AJ303" s="19" t="s">
        <v>26</v>
      </c>
      <c r="AK303" s="20" t="s">
        <v>39</v>
      </c>
      <c r="AL303" s="15">
        <f>VLOOKUP($D303,[1]!IDMPOS[#Data],6,0)</f>
        <v>43515000</v>
      </c>
      <c r="AM303" s="16">
        <v>43515000</v>
      </c>
      <c r="AN303" s="17">
        <f>AM303-AL303</f>
        <v>0</v>
      </c>
      <c r="AO303" s="18"/>
      <c r="AP303" s="18"/>
      <c r="AQ303" s="19" t="s">
        <v>26</v>
      </c>
      <c r="AR303" s="20" t="s">
        <v>39</v>
      </c>
      <c r="AS303" s="15">
        <f>VLOOKUP($D303,[1]!IDMPOS[#Data],7,0)</f>
        <v>30087575</v>
      </c>
      <c r="AT303" s="16">
        <v>30150500</v>
      </c>
      <c r="AU303" s="17">
        <f>AT303-AS303</f>
        <v>62925</v>
      </c>
      <c r="AV303" s="18" t="s">
        <v>67</v>
      </c>
      <c r="AW303" s="18" t="s">
        <v>57</v>
      </c>
      <c r="AX303" s="19" t="s">
        <v>26</v>
      </c>
      <c r="AY303" s="20" t="s">
        <v>39</v>
      </c>
      <c r="AZ303" s="15">
        <f>VLOOKUP($D303,[1]!IDMPOS[#Data],8,0)</f>
        <v>31548000</v>
      </c>
      <c r="BA303" s="16">
        <v>31548000</v>
      </c>
      <c r="BB303" s="16"/>
      <c r="BC303" s="16"/>
      <c r="BD303" s="17">
        <f>BA303-AZ303</f>
        <v>0</v>
      </c>
      <c r="BE303" s="18"/>
      <c r="BF303" s="18"/>
      <c r="BG303" s="19" t="s">
        <v>26</v>
      </c>
      <c r="BH303" s="20" t="s">
        <v>39</v>
      </c>
    </row>
    <row r="304" spans="1:60" x14ac:dyDescent="0.3">
      <c r="B304" s="14">
        <v>217</v>
      </c>
      <c r="C304" s="14" t="s">
        <v>19</v>
      </c>
      <c r="D304" s="14" t="s">
        <v>982</v>
      </c>
      <c r="E304" s="14" t="s">
        <v>983</v>
      </c>
      <c r="F304" s="14" t="s">
        <v>144</v>
      </c>
      <c r="G304" s="14" t="s">
        <v>984</v>
      </c>
      <c r="H304" s="14"/>
      <c r="I304" s="14"/>
      <c r="J304" s="15">
        <f>VLOOKUP($D304,[1]!IDMPOS[#Data],2,0)</f>
        <v>23409290</v>
      </c>
      <c r="K304" s="16">
        <v>23409000</v>
      </c>
      <c r="L304" s="17">
        <f>K304-J304</f>
        <v>-290</v>
      </c>
      <c r="M304" s="18"/>
      <c r="N304" s="18"/>
      <c r="O304" s="19" t="s">
        <v>26</v>
      </c>
      <c r="P304" s="20" t="s">
        <v>39</v>
      </c>
      <c r="Q304" s="15">
        <f>VLOOKUP($D304,[1]!IDMPOS[#Data],3,0)</f>
        <v>15644000</v>
      </c>
      <c r="R304" s="16">
        <v>8000000</v>
      </c>
      <c r="S304" s="17">
        <f>R304-Q304</f>
        <v>-7644000</v>
      </c>
      <c r="T304" s="18" t="s">
        <v>56</v>
      </c>
      <c r="U304" s="18">
        <v>7599600</v>
      </c>
      <c r="V304" s="19" t="s">
        <v>38</v>
      </c>
      <c r="W304" s="20" t="s">
        <v>39</v>
      </c>
      <c r="X304" s="15">
        <f>VLOOKUP($D304,[1]!IDMPOS[#Data],4,0)</f>
        <v>23764811</v>
      </c>
      <c r="Y304" s="16">
        <v>23750000</v>
      </c>
      <c r="Z304" s="17">
        <f>Y304-X304</f>
        <v>-14811</v>
      </c>
      <c r="AA304" s="18" t="s">
        <v>40</v>
      </c>
      <c r="AB304" s="18"/>
      <c r="AC304" s="19" t="s">
        <v>38</v>
      </c>
      <c r="AD304" s="20" t="s">
        <v>39</v>
      </c>
      <c r="AE304" s="15">
        <f>VLOOKUP($D304,[1]!IDMPOS[#Data],5,0)</f>
        <v>26477600</v>
      </c>
      <c r="AF304" s="16">
        <v>26477000</v>
      </c>
      <c r="AG304" s="17">
        <f>AF304-AE304</f>
        <v>-600</v>
      </c>
      <c r="AH304" s="18"/>
      <c r="AI304" s="18"/>
      <c r="AJ304" s="19" t="s">
        <v>26</v>
      </c>
      <c r="AK304" s="20" t="s">
        <v>39</v>
      </c>
      <c r="AL304" s="15">
        <f>VLOOKUP($D304,[1]!IDMPOS[#Data],6,0)</f>
        <v>31410700</v>
      </c>
      <c r="AM304" s="16">
        <v>31410000</v>
      </c>
      <c r="AN304" s="17">
        <f>AM304-AL304</f>
        <v>-700</v>
      </c>
      <c r="AO304" s="18"/>
      <c r="AP304" s="18"/>
      <c r="AQ304" s="19" t="s">
        <v>26</v>
      </c>
      <c r="AR304" s="20" t="s">
        <v>39</v>
      </c>
      <c r="AS304" s="15">
        <f>VLOOKUP($D304,[1]!IDMPOS[#Data],7,0)</f>
        <v>23613500</v>
      </c>
      <c r="AT304" s="16">
        <v>23613500</v>
      </c>
      <c r="AU304" s="17">
        <f>AT304-AS304</f>
        <v>0</v>
      </c>
      <c r="AV304" s="18"/>
      <c r="AW304" s="18"/>
      <c r="AX304" s="19" t="s">
        <v>26</v>
      </c>
      <c r="AY304" s="20" t="s">
        <v>39</v>
      </c>
      <c r="AZ304" s="15">
        <f>VLOOKUP($D304,[1]!IDMPOS[#Data],8,0)</f>
        <v>13942200</v>
      </c>
      <c r="BA304" s="16">
        <v>13942200</v>
      </c>
      <c r="BB304" s="16"/>
      <c r="BC304" s="16"/>
      <c r="BD304" s="17">
        <f>BA304-AZ304</f>
        <v>0</v>
      </c>
      <c r="BE304" s="18"/>
      <c r="BF304" s="18"/>
      <c r="BG304" s="19" t="s">
        <v>26</v>
      </c>
      <c r="BH304" s="20" t="s">
        <v>39</v>
      </c>
    </row>
    <row r="305" spans="1:61" x14ac:dyDescent="0.3">
      <c r="B305" s="14">
        <v>228</v>
      </c>
      <c r="C305" s="14" t="s">
        <v>19</v>
      </c>
      <c r="D305" s="14" t="s">
        <v>985</v>
      </c>
      <c r="E305" s="14" t="s">
        <v>986</v>
      </c>
      <c r="F305" s="14" t="s">
        <v>144</v>
      </c>
      <c r="G305" s="21" t="s">
        <v>987</v>
      </c>
      <c r="H305" s="14"/>
      <c r="I305" s="14"/>
      <c r="J305" s="15">
        <f>VLOOKUP($D305,[1]!IDMPOS[#Data],2,0)</f>
        <v>33740000</v>
      </c>
      <c r="K305" s="16">
        <v>27334200</v>
      </c>
      <c r="L305" s="17">
        <f>K305-J305</f>
        <v>-6405800</v>
      </c>
      <c r="M305" s="18" t="s">
        <v>37</v>
      </c>
      <c r="N305" s="18">
        <v>6405800</v>
      </c>
      <c r="O305" s="19" t="s">
        <v>26</v>
      </c>
      <c r="P305" s="20" t="s">
        <v>39</v>
      </c>
      <c r="Q305" s="15">
        <f>VLOOKUP($D305,[1]!IDMPOS[#Data],3,0)</f>
        <v>46324300</v>
      </c>
      <c r="R305" s="16">
        <v>46300000</v>
      </c>
      <c r="S305" s="17">
        <f>R305-Q305</f>
        <v>-24300</v>
      </c>
      <c r="T305" s="18" t="s">
        <v>40</v>
      </c>
      <c r="U305" s="18"/>
      <c r="V305" s="19" t="s">
        <v>38</v>
      </c>
      <c r="W305" s="20" t="s">
        <v>39</v>
      </c>
      <c r="X305" s="15">
        <f>VLOOKUP($D305,[1]!IDMPOS[#Data],4,0)</f>
        <v>41077100</v>
      </c>
      <c r="Y305" s="16">
        <v>41050000</v>
      </c>
      <c r="Z305" s="17">
        <f>Y305-X305</f>
        <v>-27100</v>
      </c>
      <c r="AA305" s="18" t="s">
        <v>40</v>
      </c>
      <c r="AB305" s="18"/>
      <c r="AC305" s="19" t="s">
        <v>38</v>
      </c>
      <c r="AD305" s="20" t="s">
        <v>39</v>
      </c>
      <c r="AE305" s="15">
        <f>VLOOKUP($D305,[1]!IDMPOS[#Data],5,0)</f>
        <v>40579613</v>
      </c>
      <c r="AF305" s="16">
        <v>40579613</v>
      </c>
      <c r="AG305" s="17">
        <f>AF305-AE305</f>
        <v>0</v>
      </c>
      <c r="AH305" s="18"/>
      <c r="AI305" s="18"/>
      <c r="AJ305" s="19" t="s">
        <v>26</v>
      </c>
      <c r="AK305" s="20" t="s">
        <v>39</v>
      </c>
      <c r="AL305" s="15">
        <f>VLOOKUP($D305,[1]!IDMPOS[#Data],6,0)</f>
        <v>48782400</v>
      </c>
      <c r="AM305" s="16">
        <v>48782500</v>
      </c>
      <c r="AN305" s="17">
        <f>AM305-AL305</f>
        <v>100</v>
      </c>
      <c r="AO305" s="18"/>
      <c r="AP305" s="18"/>
      <c r="AQ305" s="19" t="s">
        <v>26</v>
      </c>
      <c r="AR305" s="20" t="s">
        <v>39</v>
      </c>
      <c r="AS305" s="15">
        <f>VLOOKUP($D305,[1]!IDMPOS[#Data],7,0)</f>
        <v>24985100</v>
      </c>
      <c r="AT305" s="16">
        <v>24985100</v>
      </c>
      <c r="AU305" s="17">
        <f>AT305-AS305</f>
        <v>0</v>
      </c>
      <c r="AV305" s="18"/>
      <c r="AW305" s="18"/>
      <c r="AX305" s="19" t="s">
        <v>26</v>
      </c>
      <c r="AY305" s="20" t="s">
        <v>39</v>
      </c>
      <c r="AZ305" s="15">
        <f>VLOOKUP($D305,[1]!IDMPOS[#Data],8,0)</f>
        <v>31171300</v>
      </c>
      <c r="BA305" s="16">
        <v>31171300</v>
      </c>
      <c r="BB305" s="16"/>
      <c r="BC305" s="16"/>
      <c r="BD305" s="17">
        <f>BA305-AZ305</f>
        <v>0</v>
      </c>
      <c r="BE305" s="18"/>
      <c r="BF305" s="18"/>
      <c r="BG305" s="19" t="s">
        <v>26</v>
      </c>
      <c r="BH305" s="20" t="s">
        <v>39</v>
      </c>
    </row>
    <row r="306" spans="1:61" x14ac:dyDescent="0.3">
      <c r="B306" s="14"/>
      <c r="C306" s="14" t="s">
        <v>19</v>
      </c>
      <c r="D306" s="14" t="s">
        <v>988</v>
      </c>
      <c r="E306" s="14" t="s">
        <v>989</v>
      </c>
      <c r="F306" s="14" t="s">
        <v>928</v>
      </c>
      <c r="G306" s="14" t="s">
        <v>990</v>
      </c>
      <c r="H306" s="14"/>
      <c r="I306" s="21"/>
      <c r="J306" s="15">
        <f>VLOOKUP($D306,[1]!IDMPOS[#Data],2,0)</f>
        <v>20041500</v>
      </c>
      <c r="K306" s="16">
        <v>11090500</v>
      </c>
      <c r="L306" s="17">
        <f>K306-J306</f>
        <v>-8951000</v>
      </c>
      <c r="M306" s="18" t="s">
        <v>37</v>
      </c>
      <c r="N306" s="18">
        <v>8951000</v>
      </c>
      <c r="O306" s="19" t="s">
        <v>26</v>
      </c>
      <c r="P306" s="20" t="s">
        <v>39</v>
      </c>
      <c r="Q306" s="15">
        <f>VLOOKUP($D306,[1]!IDMPOS[#Data],3,0)</f>
        <v>18783000</v>
      </c>
      <c r="R306" s="16">
        <v>18800000</v>
      </c>
      <c r="S306" s="17">
        <f>R306-Q306</f>
        <v>17000</v>
      </c>
      <c r="T306" s="18" t="s">
        <v>67</v>
      </c>
      <c r="U306" s="18" t="s">
        <v>94</v>
      </c>
      <c r="V306" s="19" t="s">
        <v>38</v>
      </c>
      <c r="W306" s="20" t="s">
        <v>39</v>
      </c>
      <c r="X306" s="15">
        <f>VLOOKUP($D306,[1]!IDMPOS[#Data],4,0)</f>
        <v>19544777</v>
      </c>
      <c r="Y306" s="16">
        <v>19500000</v>
      </c>
      <c r="Z306" s="17">
        <f>Y306-X306</f>
        <v>-44777</v>
      </c>
      <c r="AA306" s="18" t="s">
        <v>40</v>
      </c>
      <c r="AB306" s="18"/>
      <c r="AC306" s="19" t="s">
        <v>38</v>
      </c>
      <c r="AD306" s="20" t="s">
        <v>39</v>
      </c>
      <c r="AE306" s="15">
        <f>VLOOKUP($D306,[1]!IDMPOS[#Data],5,0)</f>
        <v>14400025</v>
      </c>
      <c r="AF306" s="16">
        <v>14400000</v>
      </c>
      <c r="AG306" s="17">
        <f>AF306-AE306</f>
        <v>-25</v>
      </c>
      <c r="AH306" s="18"/>
      <c r="AI306" s="18"/>
      <c r="AJ306" s="19" t="s">
        <v>26</v>
      </c>
      <c r="AK306" s="20" t="s">
        <v>39</v>
      </c>
      <c r="AL306" s="15">
        <f>VLOOKUP($D306,[1]!IDMPOS[#Data],6,0)</f>
        <v>27130225</v>
      </c>
      <c r="AM306" s="16">
        <v>27130000</v>
      </c>
      <c r="AN306" s="17">
        <f>AM306-AL306</f>
        <v>-225</v>
      </c>
      <c r="AO306" s="18"/>
      <c r="AP306" s="18"/>
      <c r="AQ306" s="19" t="s">
        <v>26</v>
      </c>
      <c r="AR306" s="20" t="s">
        <v>39</v>
      </c>
      <c r="AS306" s="15">
        <f>VLOOKUP($D306,[1]!IDMPOS[#Data],7,0)</f>
        <v>22830200</v>
      </c>
      <c r="AT306" s="16">
        <v>22830000</v>
      </c>
      <c r="AU306" s="17">
        <f>AT306-AS306</f>
        <v>-200</v>
      </c>
      <c r="AV306" s="18"/>
      <c r="AW306" s="18"/>
      <c r="AX306" s="19" t="s">
        <v>26</v>
      </c>
      <c r="AY306" s="20" t="s">
        <v>39</v>
      </c>
      <c r="AZ306" s="15">
        <f>VLOOKUP($D306,[1]!IDMPOS[#Data],8,0)</f>
        <v>10762000</v>
      </c>
      <c r="BA306" s="16">
        <v>10762000</v>
      </c>
      <c r="BB306" s="16"/>
      <c r="BC306" s="16"/>
      <c r="BD306" s="17">
        <f>BA306-AZ306</f>
        <v>0</v>
      </c>
      <c r="BE306" s="18"/>
      <c r="BF306" s="18"/>
      <c r="BG306" s="19" t="s">
        <v>26</v>
      </c>
      <c r="BH306" s="20" t="s">
        <v>39</v>
      </c>
    </row>
    <row r="307" spans="1:61" x14ac:dyDescent="0.3">
      <c r="B307" s="14">
        <v>214</v>
      </c>
      <c r="C307" s="14" t="s">
        <v>19</v>
      </c>
      <c r="D307" s="14" t="s">
        <v>991</v>
      </c>
      <c r="E307" s="14" t="s">
        <v>992</v>
      </c>
      <c r="F307" s="14" t="s">
        <v>144</v>
      </c>
      <c r="G307" s="14" t="s">
        <v>993</v>
      </c>
      <c r="H307" s="14"/>
      <c r="I307" s="14" t="s">
        <v>994</v>
      </c>
      <c r="J307" s="15">
        <f>VLOOKUP($D307,[1]!IDMPOS[#Data],2,0)</f>
        <v>29614176</v>
      </c>
      <c r="K307" s="16">
        <v>22626700</v>
      </c>
      <c r="L307" s="17">
        <f>K307-J307</f>
        <v>-6987476</v>
      </c>
      <c r="M307" s="18" t="s">
        <v>37</v>
      </c>
      <c r="N307" s="18">
        <v>6987500</v>
      </c>
      <c r="O307" s="19" t="s">
        <v>26</v>
      </c>
      <c r="P307" s="20" t="s">
        <v>39</v>
      </c>
      <c r="Q307" s="15">
        <f>VLOOKUP($D307,[1]!IDMPOS[#Data],3,0)</f>
        <v>31469750</v>
      </c>
      <c r="R307" s="16">
        <v>31450000</v>
      </c>
      <c r="S307" s="17">
        <f>R307-Q307</f>
        <v>-19750</v>
      </c>
      <c r="T307" s="18" t="s">
        <v>40</v>
      </c>
      <c r="U307" s="18"/>
      <c r="V307" s="19" t="s">
        <v>38</v>
      </c>
      <c r="W307" s="20" t="s">
        <v>39</v>
      </c>
      <c r="X307" s="15">
        <f>VLOOKUP($D307,[1]!IDMPOS[#Data],4,0)</f>
        <v>23701700</v>
      </c>
      <c r="Y307" s="16">
        <v>23700000</v>
      </c>
      <c r="Z307" s="17">
        <f>Y307-X307</f>
        <v>-1700</v>
      </c>
      <c r="AA307" s="18" t="s">
        <v>40</v>
      </c>
      <c r="AB307" s="18"/>
      <c r="AC307" s="19" t="s">
        <v>38</v>
      </c>
      <c r="AD307" s="20" t="s">
        <v>39</v>
      </c>
      <c r="AE307" s="15">
        <f>VLOOKUP($D307,[1]!IDMPOS[#Data],5,0)</f>
        <v>21659200</v>
      </c>
      <c r="AF307" s="16">
        <v>21659200</v>
      </c>
      <c r="AG307" s="17">
        <f>AF307-AE307</f>
        <v>0</v>
      </c>
      <c r="AH307" s="18"/>
      <c r="AI307" s="18"/>
      <c r="AJ307" s="19" t="s">
        <v>26</v>
      </c>
      <c r="AK307" s="20" t="s">
        <v>39</v>
      </c>
      <c r="AL307" s="15">
        <f>VLOOKUP($D307,[1]!IDMPOS[#Data],6,0)</f>
        <v>47571744</v>
      </c>
      <c r="AM307" s="16">
        <v>47740500</v>
      </c>
      <c r="AN307" s="17">
        <f>AM307-AL307</f>
        <v>168756</v>
      </c>
      <c r="AO307" s="18" t="s">
        <v>67</v>
      </c>
      <c r="AP307" s="18" t="s">
        <v>57</v>
      </c>
      <c r="AQ307" s="19" t="s">
        <v>26</v>
      </c>
      <c r="AR307" s="20" t="s">
        <v>39</v>
      </c>
      <c r="AS307" s="15">
        <f>VLOOKUP($D307,[1]!IDMPOS[#Data],7,0)</f>
        <v>25283375</v>
      </c>
      <c r="AT307" s="16">
        <v>25283375</v>
      </c>
      <c r="AU307" s="17">
        <f>AT307-AS307</f>
        <v>0</v>
      </c>
      <c r="AV307" s="18"/>
      <c r="AW307" s="18"/>
      <c r="AX307" s="19" t="s">
        <v>26</v>
      </c>
      <c r="AY307" s="20" t="s">
        <v>39</v>
      </c>
      <c r="AZ307" s="15">
        <f>VLOOKUP($D307,[1]!IDMPOS[#Data],8,0)</f>
        <v>19913650</v>
      </c>
      <c r="BA307" s="16">
        <v>19913650</v>
      </c>
      <c r="BB307" s="16"/>
      <c r="BC307" s="16"/>
      <c r="BD307" s="17">
        <f>BA307-AZ307</f>
        <v>0</v>
      </c>
      <c r="BE307" s="18"/>
      <c r="BF307" s="18"/>
      <c r="BG307" s="19" t="s">
        <v>26</v>
      </c>
      <c r="BH307" s="20" t="s">
        <v>39</v>
      </c>
    </row>
    <row r="308" spans="1:61" x14ac:dyDescent="0.3">
      <c r="B308" s="14">
        <v>227</v>
      </c>
      <c r="C308" s="14" t="s">
        <v>19</v>
      </c>
      <c r="D308" s="14" t="s">
        <v>995</v>
      </c>
      <c r="E308" s="14" t="s">
        <v>996</v>
      </c>
      <c r="F308" s="14" t="s">
        <v>144</v>
      </c>
      <c r="G308" s="14" t="s">
        <v>997</v>
      </c>
      <c r="H308" s="14"/>
      <c r="I308" s="14"/>
      <c r="J308" s="15">
        <f>VLOOKUP($D308,[1]!IDMPOS[#Data],2,0)</f>
        <v>27863525</v>
      </c>
      <c r="K308" s="16">
        <v>26981325</v>
      </c>
      <c r="L308" s="17">
        <f>K308-J308</f>
        <v>-882200</v>
      </c>
      <c r="M308" s="18" t="s">
        <v>37</v>
      </c>
      <c r="N308" s="18">
        <v>882200</v>
      </c>
      <c r="O308" s="19" t="s">
        <v>26</v>
      </c>
      <c r="P308" s="20" t="s">
        <v>39</v>
      </c>
      <c r="Q308" s="15">
        <f>VLOOKUP($D308,[1]!IDMPOS[#Data],3,0)</f>
        <v>34846475</v>
      </c>
      <c r="R308" s="16">
        <v>34800000</v>
      </c>
      <c r="S308" s="17">
        <f>R308-Q308</f>
        <v>-46475</v>
      </c>
      <c r="T308" s="18" t="s">
        <v>40</v>
      </c>
      <c r="U308" s="18"/>
      <c r="V308" s="19" t="s">
        <v>38</v>
      </c>
      <c r="W308" s="20" t="s">
        <v>39</v>
      </c>
      <c r="X308" s="15">
        <f>VLOOKUP($D308,[1]!IDMPOS[#Data],4,0)</f>
        <v>26654825</v>
      </c>
      <c r="Y308" s="16">
        <v>26650000</v>
      </c>
      <c r="Z308" s="17">
        <f>Y308-X308</f>
        <v>-4825</v>
      </c>
      <c r="AA308" s="18" t="s">
        <v>40</v>
      </c>
      <c r="AB308" s="18"/>
      <c r="AC308" s="19" t="s">
        <v>38</v>
      </c>
      <c r="AD308" s="20" t="s">
        <v>39</v>
      </c>
      <c r="AE308" s="15">
        <f>VLOOKUP($D308,[1]!IDMPOS[#Data],5,0)</f>
        <v>29726325</v>
      </c>
      <c r="AF308" s="16">
        <v>29726325</v>
      </c>
      <c r="AG308" s="17">
        <f>AF308-AE308</f>
        <v>0</v>
      </c>
      <c r="AH308" s="18"/>
      <c r="AI308" s="18"/>
      <c r="AJ308" s="19" t="s">
        <v>26</v>
      </c>
      <c r="AK308" s="20" t="s">
        <v>39</v>
      </c>
      <c r="AL308" s="15">
        <f>VLOOKUP($D308,[1]!IDMPOS[#Data],6,0)</f>
        <v>46332933</v>
      </c>
      <c r="AM308" s="16">
        <v>46333000</v>
      </c>
      <c r="AN308" s="17">
        <f>AM308-AL308</f>
        <v>67</v>
      </c>
      <c r="AO308" s="18"/>
      <c r="AP308" s="18"/>
      <c r="AQ308" s="19" t="s">
        <v>26</v>
      </c>
      <c r="AR308" s="20" t="s">
        <v>39</v>
      </c>
      <c r="AS308" s="15">
        <f>VLOOKUP($D308,[1]!IDMPOS[#Data],7,0)</f>
        <v>26604075</v>
      </c>
      <c r="AT308" s="16">
        <v>26604075</v>
      </c>
      <c r="AU308" s="17">
        <f>AT308-AS308</f>
        <v>0</v>
      </c>
      <c r="AV308" s="18"/>
      <c r="AW308" s="18"/>
      <c r="AX308" s="19" t="s">
        <v>26</v>
      </c>
      <c r="AY308" s="20" t="s">
        <v>39</v>
      </c>
      <c r="AZ308" s="15">
        <f>VLOOKUP($D308,[1]!IDMPOS[#Data],8,0)</f>
        <v>25794480</v>
      </c>
      <c r="BA308" s="16">
        <v>25794500</v>
      </c>
      <c r="BB308" s="16"/>
      <c r="BC308" s="16"/>
      <c r="BD308" s="17">
        <f>BA308-AZ308</f>
        <v>20</v>
      </c>
      <c r="BE308" s="18"/>
      <c r="BF308" s="18"/>
      <c r="BG308" s="19" t="s">
        <v>26</v>
      </c>
      <c r="BH308" s="20" t="s">
        <v>39</v>
      </c>
    </row>
    <row r="309" spans="1:61" x14ac:dyDescent="0.3">
      <c r="B309" s="14">
        <v>219</v>
      </c>
      <c r="C309" s="14" t="s">
        <v>19</v>
      </c>
      <c r="D309" s="14" t="s">
        <v>998</v>
      </c>
      <c r="E309" s="14" t="s">
        <v>999</v>
      </c>
      <c r="F309" s="14" t="s">
        <v>144</v>
      </c>
      <c r="G309" s="14" t="s">
        <v>1000</v>
      </c>
      <c r="H309" s="14"/>
      <c r="I309" s="21"/>
      <c r="J309" s="15">
        <f>VLOOKUP($D309,[1]!IDMPOS[#Data],2,0)</f>
        <v>16209600</v>
      </c>
      <c r="K309" s="16">
        <v>14450600</v>
      </c>
      <c r="L309" s="17">
        <f>K309-J309</f>
        <v>-1759000</v>
      </c>
      <c r="M309" s="18" t="s">
        <v>37</v>
      </c>
      <c r="N309" s="18">
        <v>1759000</v>
      </c>
      <c r="O309" s="19" t="s">
        <v>26</v>
      </c>
      <c r="P309" s="20" t="s">
        <v>39</v>
      </c>
      <c r="Q309" s="15">
        <f>VLOOKUP($D309,[1]!IDMPOS[#Data],3,0)</f>
        <v>12754000</v>
      </c>
      <c r="R309" s="16">
        <v>12750000</v>
      </c>
      <c r="S309" s="17">
        <f>R309-Q309</f>
        <v>-4000</v>
      </c>
      <c r="T309" s="18" t="s">
        <v>40</v>
      </c>
      <c r="U309" s="18"/>
      <c r="V309" s="19" t="s">
        <v>38</v>
      </c>
      <c r="W309" s="20" t="s">
        <v>39</v>
      </c>
      <c r="X309" s="15">
        <f>VLOOKUP($D309,[1]!IDMPOS[#Data],4,0)</f>
        <v>15173125</v>
      </c>
      <c r="Y309" s="16">
        <v>15150000</v>
      </c>
      <c r="Z309" s="17">
        <f>Y309-X309</f>
        <v>-23125</v>
      </c>
      <c r="AA309" s="18" t="s">
        <v>40</v>
      </c>
      <c r="AB309" s="18"/>
      <c r="AC309" s="19" t="s">
        <v>38</v>
      </c>
      <c r="AD309" s="20" t="s">
        <v>39</v>
      </c>
      <c r="AE309" s="15">
        <f>VLOOKUP($D309,[1]!IDMPOS[#Data],5,0)</f>
        <v>7022725</v>
      </c>
      <c r="AF309" s="16">
        <v>7204200</v>
      </c>
      <c r="AG309" s="17">
        <f>AF309-AE309</f>
        <v>181475</v>
      </c>
      <c r="AH309" s="18" t="s">
        <v>67</v>
      </c>
      <c r="AI309" s="18" t="s">
        <v>57</v>
      </c>
      <c r="AJ309" s="19" t="s">
        <v>26</v>
      </c>
      <c r="AK309" s="20" t="s">
        <v>39</v>
      </c>
      <c r="AL309" s="15">
        <f>VLOOKUP($D309,[1]!IDMPOS[#Data],6,0)</f>
        <v>20779500</v>
      </c>
      <c r="AM309" s="16">
        <v>20779500</v>
      </c>
      <c r="AN309" s="17">
        <f>AM309-AL309</f>
        <v>0</v>
      </c>
      <c r="AO309" s="18"/>
      <c r="AP309" s="18"/>
      <c r="AQ309" s="19" t="s">
        <v>26</v>
      </c>
      <c r="AR309" s="20" t="s">
        <v>39</v>
      </c>
      <c r="AS309" s="15">
        <f>VLOOKUP($D309,[1]!IDMPOS[#Data],7,0)</f>
        <v>15532600</v>
      </c>
      <c r="AT309" s="16">
        <v>15532600</v>
      </c>
      <c r="AU309" s="17">
        <f>AT309-AS309</f>
        <v>0</v>
      </c>
      <c r="AV309" s="18"/>
      <c r="AW309" s="18"/>
      <c r="AX309" s="19" t="s">
        <v>26</v>
      </c>
      <c r="AY309" s="20" t="s">
        <v>39</v>
      </c>
      <c r="AZ309" s="15">
        <f>VLOOKUP($D309,[1]!IDMPOS[#Data],8,0)</f>
        <v>10489850</v>
      </c>
      <c r="BA309" s="16">
        <v>10489900</v>
      </c>
      <c r="BB309" s="16"/>
      <c r="BC309" s="16"/>
      <c r="BD309" s="17">
        <f>BA309-AZ309</f>
        <v>50</v>
      </c>
      <c r="BE309" s="18"/>
      <c r="BF309" s="18"/>
      <c r="BG309" s="19" t="s">
        <v>26</v>
      </c>
      <c r="BH309" s="20" t="s">
        <v>39</v>
      </c>
    </row>
    <row r="310" spans="1:61" x14ac:dyDescent="0.3">
      <c r="B310" s="14">
        <v>212</v>
      </c>
      <c r="C310" s="14" t="s">
        <v>19</v>
      </c>
      <c r="D310" s="14" t="s">
        <v>1001</v>
      </c>
      <c r="E310" s="14" t="s">
        <v>1002</v>
      </c>
      <c r="F310" s="14" t="s">
        <v>144</v>
      </c>
      <c r="G310" s="14" t="s">
        <v>1003</v>
      </c>
      <c r="H310" s="14" t="s">
        <v>1004</v>
      </c>
      <c r="I310" s="14"/>
      <c r="J310" s="15">
        <f>VLOOKUP($D310,[1]!IDMPOS[#Data],2,0)</f>
        <v>16335000</v>
      </c>
      <c r="K310" s="16">
        <v>9802000</v>
      </c>
      <c r="L310" s="17">
        <f>K310-J310</f>
        <v>-6533000</v>
      </c>
      <c r="M310" s="18" t="s">
        <v>37</v>
      </c>
      <c r="N310" s="18">
        <v>6533000</v>
      </c>
      <c r="O310" s="19" t="s">
        <v>26</v>
      </c>
      <c r="P310" s="20" t="s">
        <v>39</v>
      </c>
      <c r="Q310" s="15">
        <f>VLOOKUP($D310,[1]!IDMPOS[#Data],3,0)</f>
        <v>17459351</v>
      </c>
      <c r="R310" s="16">
        <v>17450000</v>
      </c>
      <c r="S310" s="17">
        <f>R310-Q310</f>
        <v>-9351</v>
      </c>
      <c r="T310" s="18" t="s">
        <v>40</v>
      </c>
      <c r="U310" s="18"/>
      <c r="V310" s="19" t="s">
        <v>38</v>
      </c>
      <c r="W310" s="20" t="s">
        <v>39</v>
      </c>
      <c r="X310" s="15">
        <f>VLOOKUP($D310,[1]!IDMPOS[#Data],4,0)</f>
        <v>10241564</v>
      </c>
      <c r="Y310" s="16">
        <v>10200000</v>
      </c>
      <c r="Z310" s="17">
        <f>Y310-X310</f>
        <v>-41564</v>
      </c>
      <c r="AA310" s="18" t="s">
        <v>40</v>
      </c>
      <c r="AB310" s="18"/>
      <c r="AC310" s="19" t="s">
        <v>38</v>
      </c>
      <c r="AD310" s="20" t="s">
        <v>39</v>
      </c>
      <c r="AE310" s="15">
        <f>VLOOKUP($D310,[1]!IDMPOS[#Data],5,0)</f>
        <v>11866455</v>
      </c>
      <c r="AF310" s="16">
        <v>11866450</v>
      </c>
      <c r="AG310" s="17">
        <f>AF310-AE310</f>
        <v>-5</v>
      </c>
      <c r="AH310" s="18"/>
      <c r="AI310" s="18"/>
      <c r="AJ310" s="19" t="s">
        <v>26</v>
      </c>
      <c r="AK310" s="20" t="s">
        <v>39</v>
      </c>
      <c r="AL310" s="15">
        <f>VLOOKUP($D310,[1]!IDMPOS[#Data],6,0)</f>
        <v>9806900</v>
      </c>
      <c r="AM310" s="16">
        <v>9806900</v>
      </c>
      <c r="AN310" s="17">
        <f>AM310-AL310</f>
        <v>0</v>
      </c>
      <c r="AO310" s="18"/>
      <c r="AP310" s="18"/>
      <c r="AQ310" s="19" t="s">
        <v>26</v>
      </c>
      <c r="AR310" s="20" t="s">
        <v>39</v>
      </c>
      <c r="AS310" s="15">
        <f>VLOOKUP($D310,[1]!IDMPOS[#Data],7,0)</f>
        <v>7400800</v>
      </c>
      <c r="AT310" s="16">
        <v>7400800</v>
      </c>
      <c r="AU310" s="17">
        <f>AT310-AS310</f>
        <v>0</v>
      </c>
      <c r="AV310" s="18"/>
      <c r="AW310" s="18"/>
      <c r="AX310" s="19" t="s">
        <v>26</v>
      </c>
      <c r="AY310" s="20" t="s">
        <v>39</v>
      </c>
      <c r="AZ310" s="15">
        <f>VLOOKUP($D310,[1]!IDMPOS[#Data],8,0)</f>
        <v>13439525</v>
      </c>
      <c r="BA310" s="16">
        <v>13439600</v>
      </c>
      <c r="BB310" s="16"/>
      <c r="BC310" s="16"/>
      <c r="BD310" s="17">
        <f>BA310-AZ310</f>
        <v>75</v>
      </c>
      <c r="BE310" s="18"/>
      <c r="BF310" s="18"/>
      <c r="BG310" s="19" t="s">
        <v>26</v>
      </c>
      <c r="BH310" s="20" t="s">
        <v>39</v>
      </c>
    </row>
    <row r="311" spans="1:61" x14ac:dyDescent="0.3">
      <c r="B311" s="14">
        <v>230</v>
      </c>
      <c r="C311" s="14" t="s">
        <v>19</v>
      </c>
      <c r="D311" s="14" t="s">
        <v>1005</v>
      </c>
      <c r="E311" s="14" t="s">
        <v>1006</v>
      </c>
      <c r="F311" s="14" t="s">
        <v>144</v>
      </c>
      <c r="G311" s="14" t="s">
        <v>1007</v>
      </c>
      <c r="H311" s="14"/>
      <c r="I311" s="14"/>
      <c r="J311" s="15">
        <f>VLOOKUP($D311,[1]!IDMPOS[#Data],2,0)</f>
        <v>19990850</v>
      </c>
      <c r="K311" s="16">
        <v>11225900</v>
      </c>
      <c r="L311" s="17">
        <f>K311-J311</f>
        <v>-8764950</v>
      </c>
      <c r="M311" s="18" t="s">
        <v>37</v>
      </c>
      <c r="N311" s="18">
        <v>8765000</v>
      </c>
      <c r="O311" s="19" t="s">
        <v>26</v>
      </c>
      <c r="P311" s="20" t="s">
        <v>39</v>
      </c>
      <c r="Q311" s="15">
        <f>VLOOKUP($D311,[1]!IDMPOS[#Data],3,0)</f>
        <v>13665500</v>
      </c>
      <c r="R311" s="16">
        <v>13650000</v>
      </c>
      <c r="S311" s="17">
        <f>R311-Q311</f>
        <v>-15500</v>
      </c>
      <c r="T311" s="18" t="s">
        <v>40</v>
      </c>
      <c r="U311" s="18"/>
      <c r="V311" s="19" t="s">
        <v>38</v>
      </c>
      <c r="W311" s="20" t="s">
        <v>39</v>
      </c>
      <c r="X311" s="15">
        <f>VLOOKUP($D311,[1]!IDMPOS[#Data],4,0)</f>
        <v>16937700</v>
      </c>
      <c r="Y311" s="16">
        <v>16900000</v>
      </c>
      <c r="Z311" s="17">
        <f>Y311-X311</f>
        <v>-37700</v>
      </c>
      <c r="AA311" s="18" t="s">
        <v>40</v>
      </c>
      <c r="AB311" s="18"/>
      <c r="AC311" s="19" t="s">
        <v>38</v>
      </c>
      <c r="AD311" s="20" t="s">
        <v>39</v>
      </c>
      <c r="AE311" s="15">
        <f>VLOOKUP($D311,[1]!IDMPOS[#Data],5,0)</f>
        <v>25859800</v>
      </c>
      <c r="AF311" s="16">
        <v>25859800</v>
      </c>
      <c r="AG311" s="17">
        <f>AF311-AE311</f>
        <v>0</v>
      </c>
      <c r="AH311" s="18"/>
      <c r="AI311" s="18"/>
      <c r="AJ311" s="19" t="s">
        <v>26</v>
      </c>
      <c r="AK311" s="20" t="s">
        <v>39</v>
      </c>
      <c r="AL311" s="15">
        <f>VLOOKUP($D311,[1]!IDMPOS[#Data],6,0)</f>
        <v>21740103</v>
      </c>
      <c r="AM311" s="16">
        <v>21740100</v>
      </c>
      <c r="AN311" s="17">
        <f>AM311-AL311</f>
        <v>-3</v>
      </c>
      <c r="AO311" s="18"/>
      <c r="AP311" s="18"/>
      <c r="AQ311" s="19" t="s">
        <v>26</v>
      </c>
      <c r="AR311" s="20" t="s">
        <v>39</v>
      </c>
      <c r="AS311" s="15">
        <f>VLOOKUP($D311,[1]!IDMPOS[#Data],7,0)</f>
        <v>17797100</v>
      </c>
      <c r="AT311" s="16">
        <v>17797100</v>
      </c>
      <c r="AU311" s="17">
        <f>AT311-AS311</f>
        <v>0</v>
      </c>
      <c r="AV311" s="18"/>
      <c r="AW311" s="18"/>
      <c r="AX311" s="19" t="s">
        <v>26</v>
      </c>
      <c r="AY311" s="20" t="s">
        <v>39</v>
      </c>
      <c r="AZ311" s="15">
        <f>VLOOKUP($D311,[1]!IDMPOS[#Data],8,0)</f>
        <v>9785400</v>
      </c>
      <c r="BA311" s="16">
        <v>9785500</v>
      </c>
      <c r="BB311" s="16"/>
      <c r="BC311" s="16"/>
      <c r="BD311" s="17">
        <f>BA311-AZ311</f>
        <v>100</v>
      </c>
      <c r="BE311" s="18"/>
      <c r="BF311" s="18"/>
      <c r="BG311" s="19" t="s">
        <v>26</v>
      </c>
      <c r="BH311" s="20" t="s">
        <v>39</v>
      </c>
    </row>
    <row r="312" spans="1:61" x14ac:dyDescent="0.3">
      <c r="B312" s="14">
        <v>66</v>
      </c>
      <c r="C312" s="14" t="s">
        <v>19</v>
      </c>
      <c r="D312" s="14" t="s">
        <v>1008</v>
      </c>
      <c r="E312" s="14" t="s">
        <v>1009</v>
      </c>
      <c r="F312" s="14" t="s">
        <v>22</v>
      </c>
      <c r="G312" s="14" t="s">
        <v>1010</v>
      </c>
      <c r="H312" s="14"/>
      <c r="I312" s="14"/>
      <c r="J312" s="15">
        <f>VLOOKUP($D312,[1]!IDMPOS[#Data],2,0)</f>
        <v>32688200</v>
      </c>
      <c r="K312" s="16">
        <v>24550000</v>
      </c>
      <c r="L312" s="17">
        <f>K312-J312</f>
        <v>-8138200</v>
      </c>
      <c r="M312" s="18" t="s">
        <v>37</v>
      </c>
      <c r="N312" s="18">
        <v>8120000</v>
      </c>
      <c r="O312" s="19" t="s">
        <v>38</v>
      </c>
      <c r="P312" s="20" t="s">
        <v>39</v>
      </c>
      <c r="Q312" s="15">
        <f>VLOOKUP($D312,[1]!IDMPOS[#Data],3,0)</f>
        <v>18493250</v>
      </c>
      <c r="R312" s="16">
        <v>18450000</v>
      </c>
      <c r="S312" s="17">
        <f>R312-Q312</f>
        <v>-43250</v>
      </c>
      <c r="T312" s="18" t="s">
        <v>40</v>
      </c>
      <c r="U312" s="18"/>
      <c r="V312" s="19" t="s">
        <v>38</v>
      </c>
      <c r="W312" s="20" t="s">
        <v>39</v>
      </c>
      <c r="X312" s="15">
        <f>VLOOKUP($D312,[1]!IDMPOS[#Data],4,0)</f>
        <v>32458383</v>
      </c>
      <c r="Y312" s="16">
        <v>32450000</v>
      </c>
      <c r="Z312" s="17">
        <f>Y312-X312</f>
        <v>-8383</v>
      </c>
      <c r="AA312" s="18" t="s">
        <v>40</v>
      </c>
      <c r="AB312" s="18"/>
      <c r="AC312" s="19" t="s">
        <v>38</v>
      </c>
      <c r="AD312" s="20" t="s">
        <v>39</v>
      </c>
      <c r="AE312" s="15">
        <f>VLOOKUP($D312,[1]!IDMPOS[#Data],5,0)</f>
        <v>29299936</v>
      </c>
      <c r="AF312" s="16">
        <v>29300000</v>
      </c>
      <c r="AG312" s="17">
        <f>AF312-AE312</f>
        <v>64</v>
      </c>
      <c r="AH312" s="18"/>
      <c r="AI312" s="18"/>
      <c r="AJ312" s="19" t="s">
        <v>26</v>
      </c>
      <c r="AK312" s="20" t="s">
        <v>39</v>
      </c>
      <c r="AL312" s="15">
        <f>VLOOKUP($D312,[1]!IDMPOS[#Data],6,0)</f>
        <v>44328425</v>
      </c>
      <c r="AM312" s="16">
        <v>43550000</v>
      </c>
      <c r="AN312" s="17">
        <f>AM312-AL312</f>
        <v>-778425</v>
      </c>
      <c r="AO312" s="18" t="s">
        <v>24</v>
      </c>
      <c r="AP312" s="18" t="s">
        <v>1011</v>
      </c>
      <c r="AQ312" s="19" t="s">
        <v>38</v>
      </c>
      <c r="AR312" s="20" t="s">
        <v>39</v>
      </c>
      <c r="AS312" s="15">
        <f>VLOOKUP($D312,[1]!IDMPOS[#Data],7,0)</f>
        <v>27980475</v>
      </c>
      <c r="AT312" s="16">
        <v>27980500</v>
      </c>
      <c r="AU312" s="17">
        <f>AT312-AS312</f>
        <v>25</v>
      </c>
      <c r="AV312" s="18"/>
      <c r="AW312" s="18"/>
      <c r="AX312" s="19" t="s">
        <v>26</v>
      </c>
      <c r="AY312" s="20" t="s">
        <v>39</v>
      </c>
      <c r="AZ312" s="15">
        <f>VLOOKUP($D312,[1]!IDMPOS[#Data],8,0)</f>
        <v>24174893</v>
      </c>
      <c r="BA312" s="16">
        <v>24175000</v>
      </c>
      <c r="BB312" s="16"/>
      <c r="BC312" s="16"/>
      <c r="BD312" s="17">
        <f>BA312-AZ312</f>
        <v>107</v>
      </c>
      <c r="BE312" s="18"/>
      <c r="BF312" s="18"/>
      <c r="BG312" s="19" t="s">
        <v>26</v>
      </c>
      <c r="BH312" s="20" t="s">
        <v>39</v>
      </c>
    </row>
    <row r="313" spans="1:61" x14ac:dyDescent="0.3">
      <c r="B313" s="14">
        <v>278</v>
      </c>
      <c r="C313" s="14" t="s">
        <v>19</v>
      </c>
      <c r="D313" s="14" t="s">
        <v>1012</v>
      </c>
      <c r="E313" s="14" t="s">
        <v>1013</v>
      </c>
      <c r="F313" s="14" t="s">
        <v>928</v>
      </c>
      <c r="G313" s="14"/>
      <c r="H313" s="14"/>
      <c r="I313" s="14"/>
      <c r="J313" s="15">
        <f>VLOOKUP($D313,[1]!IDMPOS[#Data],2,0)</f>
        <v>28094889</v>
      </c>
      <c r="K313" s="16">
        <v>26656500</v>
      </c>
      <c r="L313" s="17">
        <f>K313-J313</f>
        <v>-1438389</v>
      </c>
      <c r="M313" s="18" t="s">
        <v>37</v>
      </c>
      <c r="N313" s="18">
        <v>1438400</v>
      </c>
      <c r="O313" s="19" t="s">
        <v>26</v>
      </c>
      <c r="P313" s="20" t="s">
        <v>39</v>
      </c>
      <c r="Q313" s="15">
        <f>VLOOKUP($D313,[1]!IDMPOS[#Data],3,0)</f>
        <v>27480825</v>
      </c>
      <c r="R313" s="16">
        <v>26781000</v>
      </c>
      <c r="S313" s="17">
        <f>R313-Q313</f>
        <v>-699825</v>
      </c>
      <c r="T313" s="18" t="s">
        <v>24</v>
      </c>
      <c r="U313" s="18" t="s">
        <v>25</v>
      </c>
      <c r="V313" s="19" t="s">
        <v>26</v>
      </c>
      <c r="W313" s="20" t="s">
        <v>27</v>
      </c>
      <c r="X313" s="15">
        <f>VLOOKUP($D313,[1]!IDMPOS[#Data],4,0)</f>
        <v>26879900</v>
      </c>
      <c r="Y313" s="16">
        <v>26880000</v>
      </c>
      <c r="Z313" s="17">
        <f>Y313-X313</f>
        <v>100</v>
      </c>
      <c r="AA313" s="18"/>
      <c r="AB313" s="18" t="s">
        <v>943</v>
      </c>
      <c r="AC313" s="19" t="s">
        <v>26</v>
      </c>
      <c r="AD313" s="20" t="s">
        <v>39</v>
      </c>
      <c r="AE313" s="15">
        <f>VLOOKUP($D313,[1]!IDMPOS[#Data],5,0)</f>
        <v>26364025</v>
      </c>
      <c r="AF313" s="16">
        <v>26364100</v>
      </c>
      <c r="AG313" s="17">
        <f>AF313-AE313</f>
        <v>75</v>
      </c>
      <c r="AH313" s="18"/>
      <c r="AI313" s="18"/>
      <c r="AJ313" s="19" t="s">
        <v>26</v>
      </c>
      <c r="AK313" s="20" t="s">
        <v>39</v>
      </c>
      <c r="AL313" s="15">
        <f>VLOOKUP($D313,[1]!IDMPOS[#Data],6,0)</f>
        <v>28999600</v>
      </c>
      <c r="AM313" s="16">
        <v>28999600</v>
      </c>
      <c r="AN313" s="17">
        <f>AM313-AL313</f>
        <v>0</v>
      </c>
      <c r="AO313" s="18"/>
      <c r="AP313" s="18"/>
      <c r="AQ313" s="19" t="s">
        <v>26</v>
      </c>
      <c r="AR313" s="20" t="s">
        <v>39</v>
      </c>
      <c r="AS313" s="15">
        <f>VLOOKUP($D313,[1]!IDMPOS[#Data],7,0)</f>
        <v>31370600</v>
      </c>
      <c r="AT313" s="16">
        <v>31370600</v>
      </c>
      <c r="AU313" s="17">
        <f>AT313-AS313</f>
        <v>0</v>
      </c>
      <c r="AV313" s="18"/>
      <c r="AW313" s="18"/>
      <c r="AX313" s="19" t="s">
        <v>26</v>
      </c>
      <c r="AY313" s="20" t="s">
        <v>39</v>
      </c>
      <c r="AZ313" s="15">
        <f>VLOOKUP($D313,[1]!IDMPOS[#Data],8,0)</f>
        <v>17866850</v>
      </c>
      <c r="BA313" s="16">
        <v>17867000</v>
      </c>
      <c r="BB313" s="16"/>
      <c r="BC313" s="16"/>
      <c r="BD313" s="17">
        <f>BA313-AZ313</f>
        <v>150</v>
      </c>
      <c r="BE313" s="18"/>
      <c r="BF313" s="18"/>
      <c r="BG313" s="19" t="s">
        <v>26</v>
      </c>
      <c r="BH313" s="20" t="s">
        <v>39</v>
      </c>
    </row>
    <row r="314" spans="1:61" x14ac:dyDescent="0.3">
      <c r="A314" s="22"/>
      <c r="B314" s="14">
        <v>231</v>
      </c>
      <c r="C314" s="14" t="s">
        <v>19</v>
      </c>
      <c r="D314" s="14" t="s">
        <v>1014</v>
      </c>
      <c r="E314" s="14" t="s">
        <v>1015</v>
      </c>
      <c r="F314" s="14" t="s">
        <v>144</v>
      </c>
      <c r="G314" s="14" t="s">
        <v>1016</v>
      </c>
      <c r="H314" s="14"/>
      <c r="I314" s="14"/>
      <c r="J314" s="15">
        <f>VLOOKUP($D314,[1]!IDMPOS[#Data],2,0)</f>
        <v>12666950</v>
      </c>
      <c r="K314" s="16">
        <v>6139000</v>
      </c>
      <c r="L314" s="17">
        <f>K314-J314</f>
        <v>-6527950</v>
      </c>
      <c r="M314" s="18" t="s">
        <v>37</v>
      </c>
      <c r="N314" s="18">
        <v>6528000</v>
      </c>
      <c r="O314" s="19" t="s">
        <v>26</v>
      </c>
      <c r="P314" s="20" t="s">
        <v>39</v>
      </c>
      <c r="Q314" s="15">
        <f>VLOOKUP($D314,[1]!IDMPOS[#Data],3,0)</f>
        <v>24296654</v>
      </c>
      <c r="R314" s="16">
        <v>24250000</v>
      </c>
      <c r="S314" s="17">
        <f>R314-Q314</f>
        <v>-46654</v>
      </c>
      <c r="T314" s="18" t="s">
        <v>40</v>
      </c>
      <c r="U314" s="18"/>
      <c r="V314" s="19" t="s">
        <v>38</v>
      </c>
      <c r="W314" s="20" t="s">
        <v>39</v>
      </c>
      <c r="X314" s="15">
        <f>VLOOKUP($D314,[1]!IDMPOS[#Data],4,0)</f>
        <v>11929800</v>
      </c>
      <c r="Y314" s="16">
        <v>11900000</v>
      </c>
      <c r="Z314" s="17">
        <f>Y314-X314</f>
        <v>-29800</v>
      </c>
      <c r="AA314" s="18" t="s">
        <v>40</v>
      </c>
      <c r="AB314" s="18"/>
      <c r="AC314" s="19" t="s">
        <v>38</v>
      </c>
      <c r="AD314" s="20" t="s">
        <v>39</v>
      </c>
      <c r="AE314" s="15">
        <f>VLOOKUP($D314,[1]!IDMPOS[#Data],5,0)</f>
        <v>19895000</v>
      </c>
      <c r="AF314" s="16">
        <v>19895000</v>
      </c>
      <c r="AG314" s="17">
        <f>AF314-AE314</f>
        <v>0</v>
      </c>
      <c r="AH314" s="18"/>
      <c r="AI314" s="18"/>
      <c r="AJ314" s="19" t="s">
        <v>26</v>
      </c>
      <c r="AK314" s="20" t="s">
        <v>39</v>
      </c>
      <c r="AL314" s="15">
        <f>VLOOKUP($D314,[1]!IDMPOS[#Data],6,0)</f>
        <v>26940500</v>
      </c>
      <c r="AM314" s="16">
        <v>26940500</v>
      </c>
      <c r="AN314" s="17">
        <f>AM314-AL314</f>
        <v>0</v>
      </c>
      <c r="AO314" s="18"/>
      <c r="AP314" s="18"/>
      <c r="AQ314" s="19" t="s">
        <v>26</v>
      </c>
      <c r="AR314" s="20" t="s">
        <v>39</v>
      </c>
      <c r="AS314" s="15">
        <f>VLOOKUP($D314,[1]!IDMPOS[#Data],7,0)</f>
        <v>25476225</v>
      </c>
      <c r="AT314" s="16">
        <v>25476300</v>
      </c>
      <c r="AU314" s="17">
        <f>AT314-AS314</f>
        <v>75</v>
      </c>
      <c r="AV314" s="18"/>
      <c r="AW314" s="18"/>
      <c r="AX314" s="19" t="s">
        <v>26</v>
      </c>
      <c r="AY314" s="20" t="s">
        <v>39</v>
      </c>
      <c r="AZ314" s="15">
        <f>VLOOKUP($D314,[1]!IDMPOS[#Data],8,0)</f>
        <v>13143300</v>
      </c>
      <c r="BA314" s="16">
        <v>13143500</v>
      </c>
      <c r="BB314" s="16"/>
      <c r="BC314" s="16"/>
      <c r="BD314" s="17">
        <f>BA314-AZ314</f>
        <v>200</v>
      </c>
      <c r="BE314" s="18"/>
      <c r="BF314" s="18"/>
      <c r="BG314" s="19" t="s">
        <v>26</v>
      </c>
      <c r="BH314" s="20" t="s">
        <v>39</v>
      </c>
    </row>
    <row r="315" spans="1:61" x14ac:dyDescent="0.3">
      <c r="B315" s="14"/>
      <c r="C315" s="14"/>
      <c r="D315" s="14"/>
      <c r="E315" s="14"/>
      <c r="F315" s="14"/>
      <c r="G315" s="14"/>
      <c r="H315" s="14"/>
      <c r="I315" s="14"/>
      <c r="J315" s="15"/>
      <c r="K315" s="16"/>
      <c r="L315" s="17"/>
      <c r="M315" s="18"/>
      <c r="N315" s="18"/>
      <c r="O315" s="19"/>
      <c r="P315" s="20"/>
      <c r="Q315" s="15"/>
      <c r="R315" s="16"/>
      <c r="S315" s="17"/>
      <c r="T315" s="18"/>
      <c r="U315" s="18"/>
      <c r="V315" s="19"/>
      <c r="W315" s="20"/>
      <c r="X315" s="15"/>
      <c r="Y315" s="16"/>
      <c r="Z315" s="17"/>
      <c r="AA315" s="18"/>
      <c r="AB315" s="18"/>
      <c r="AC315" s="19"/>
      <c r="AD315" s="20"/>
      <c r="AE315" s="15"/>
      <c r="AF315" s="16"/>
      <c r="AG315" s="17"/>
      <c r="AH315" s="18"/>
      <c r="AI315" s="18"/>
      <c r="AJ315" s="19"/>
      <c r="AK315" s="20"/>
      <c r="AL315" s="15"/>
      <c r="AM315" s="16"/>
      <c r="AN315" s="17"/>
      <c r="AO315" s="18"/>
      <c r="AP315" s="18"/>
      <c r="AQ315" s="19"/>
      <c r="AR315" s="20"/>
      <c r="AS315" s="15"/>
      <c r="AT315" s="16"/>
      <c r="AU315" s="17"/>
      <c r="AV315" s="18"/>
      <c r="AW315" s="18"/>
      <c r="AX315" s="19"/>
      <c r="AY315" s="20"/>
      <c r="AZ315" s="15"/>
      <c r="BA315" s="16"/>
      <c r="BB315" s="16"/>
      <c r="BC315" s="16"/>
      <c r="BD315" s="17"/>
      <c r="BE315" s="18"/>
      <c r="BF315" s="18"/>
      <c r="BG315" s="19"/>
      <c r="BH315" s="20"/>
    </row>
    <row r="316" spans="1:61" x14ac:dyDescent="0.3">
      <c r="B316" s="14"/>
      <c r="C316" s="14" t="s">
        <v>19</v>
      </c>
      <c r="D316" s="14" t="s">
        <v>1017</v>
      </c>
      <c r="E316" s="14" t="s">
        <v>1018</v>
      </c>
      <c r="F316" s="14" t="s">
        <v>1019</v>
      </c>
      <c r="G316" s="14"/>
      <c r="H316" s="14"/>
      <c r="I316" s="14"/>
      <c r="J316" s="15">
        <f>VLOOKUP($D316,[1]!IDMPOS[#Data],2,0)</f>
        <v>25480158</v>
      </c>
      <c r="K316" s="16">
        <v>23760000</v>
      </c>
      <c r="L316" s="17">
        <f>K316-J316</f>
        <v>-1720158</v>
      </c>
      <c r="M316" s="18" t="s">
        <v>37</v>
      </c>
      <c r="N316" s="18">
        <v>1720000</v>
      </c>
      <c r="O316" s="19" t="s">
        <v>26</v>
      </c>
      <c r="P316" s="20" t="s">
        <v>39</v>
      </c>
      <c r="Q316" s="15">
        <f>VLOOKUP($D316,[1]!IDMPOS[#Data],3,0)</f>
        <v>28584815</v>
      </c>
      <c r="R316" s="16">
        <v>28584800</v>
      </c>
      <c r="S316" s="17">
        <f>R316-Q316</f>
        <v>-15</v>
      </c>
      <c r="T316" s="18"/>
      <c r="U316" s="18" t="s">
        <v>25</v>
      </c>
      <c r="V316" s="19" t="s">
        <v>26</v>
      </c>
      <c r="W316" s="20" t="s">
        <v>27</v>
      </c>
      <c r="X316" s="15">
        <f>VLOOKUP($D316,[1]!IDMPOS[#Data],4,0)</f>
        <v>38391600</v>
      </c>
      <c r="Y316" s="16">
        <v>38391000</v>
      </c>
      <c r="Z316" s="17">
        <f>Y316-X316</f>
        <v>-600</v>
      </c>
      <c r="AA316" s="18"/>
      <c r="AB316" s="18" t="s">
        <v>25</v>
      </c>
      <c r="AC316" s="19" t="s">
        <v>26</v>
      </c>
      <c r="AD316" s="20" t="s">
        <v>27</v>
      </c>
      <c r="AE316" s="15">
        <f>VLOOKUP($D316,[1]!IDMPOS[#Data],5,0)</f>
        <v>23163650</v>
      </c>
      <c r="AF316" s="16">
        <v>23163500</v>
      </c>
      <c r="AG316" s="17">
        <f>AF316-AE316</f>
        <v>-150</v>
      </c>
      <c r="AH316" s="18"/>
      <c r="AI316" s="18"/>
      <c r="AJ316" s="19" t="s">
        <v>26</v>
      </c>
      <c r="AK316" s="20" t="s">
        <v>39</v>
      </c>
      <c r="AL316" s="15">
        <f>VLOOKUP($D316,[1]!IDMPOS[#Data],6,0)</f>
        <v>51030541</v>
      </c>
      <c r="AM316" s="16">
        <v>51008100</v>
      </c>
      <c r="AN316" s="17">
        <f>AM316-AL316</f>
        <v>-22441</v>
      </c>
      <c r="AO316" s="18" t="s">
        <v>54</v>
      </c>
      <c r="AP316" s="18" t="s">
        <v>58</v>
      </c>
      <c r="AQ316" s="19" t="s">
        <v>26</v>
      </c>
      <c r="AR316" s="20" t="s">
        <v>39</v>
      </c>
      <c r="AS316" s="15">
        <f>VLOOKUP($D316,[1]!IDMPOS[#Data],7,0)</f>
        <v>20942537</v>
      </c>
      <c r="AT316" s="16">
        <v>21002000</v>
      </c>
      <c r="AU316" s="17">
        <f>AT316-AS316</f>
        <v>59463</v>
      </c>
      <c r="AV316" s="18" t="s">
        <v>67</v>
      </c>
      <c r="AW316" s="18" t="s">
        <v>57</v>
      </c>
      <c r="AX316" s="19" t="s">
        <v>26</v>
      </c>
      <c r="AY316" s="20" t="s">
        <v>39</v>
      </c>
      <c r="AZ316" s="15">
        <f>VLOOKUP($D316,[1]!IDMPOS[#Data],8,0)</f>
        <v>17019200</v>
      </c>
      <c r="BA316" s="16">
        <v>15119000</v>
      </c>
      <c r="BB316" s="16"/>
      <c r="BC316" s="16"/>
      <c r="BD316" s="17">
        <f>BA316-AZ316</f>
        <v>-1900200</v>
      </c>
      <c r="BE316" s="18" t="s">
        <v>54</v>
      </c>
      <c r="BF316" s="18" t="s">
        <v>141</v>
      </c>
      <c r="BG316" s="19" t="s">
        <v>26</v>
      </c>
      <c r="BH316" s="20" t="s">
        <v>39</v>
      </c>
      <c r="BI316" s="1">
        <v>1900500</v>
      </c>
    </row>
    <row r="317" spans="1:61" x14ac:dyDescent="0.3">
      <c r="B317" s="14">
        <v>266</v>
      </c>
      <c r="C317" s="14" t="s">
        <v>19</v>
      </c>
      <c r="D317" s="14" t="s">
        <v>1020</v>
      </c>
      <c r="E317" s="14" t="s">
        <v>1021</v>
      </c>
      <c r="F317" s="14" t="s">
        <v>1019</v>
      </c>
      <c r="G317" s="14"/>
      <c r="H317" s="14" t="s">
        <v>1004</v>
      </c>
      <c r="I317" s="14"/>
      <c r="J317" s="15">
        <f>VLOOKUP($D317,[1]!IDMPOS[#Data],2,0)</f>
        <v>17294800</v>
      </c>
      <c r="K317" s="16">
        <v>10938500</v>
      </c>
      <c r="L317" s="17">
        <f>K317-J317</f>
        <v>-6356300</v>
      </c>
      <c r="M317" s="18" t="s">
        <v>37</v>
      </c>
      <c r="N317" s="18">
        <v>6356300</v>
      </c>
      <c r="O317" s="19" t="s">
        <v>26</v>
      </c>
      <c r="P317" s="20" t="s">
        <v>39</v>
      </c>
      <c r="Q317" s="15">
        <f>VLOOKUP($D317,[1]!IDMPOS[#Data],3,0)</f>
        <v>28625625</v>
      </c>
      <c r="R317" s="16">
        <v>28625600</v>
      </c>
      <c r="S317" s="17">
        <f>R317-Q317</f>
        <v>-25</v>
      </c>
      <c r="T317" s="18"/>
      <c r="U317" s="18" t="s">
        <v>25</v>
      </c>
      <c r="V317" s="19" t="s">
        <v>26</v>
      </c>
      <c r="W317" s="20" t="s">
        <v>27</v>
      </c>
      <c r="X317" s="15">
        <f>VLOOKUP($D317,[1]!IDMPOS[#Data],4,0)</f>
        <v>14999400</v>
      </c>
      <c r="Y317" s="16">
        <v>14999400</v>
      </c>
      <c r="Z317" s="17">
        <f>Y317-X317</f>
        <v>0</v>
      </c>
      <c r="AA317" s="18"/>
      <c r="AB317" s="18" t="s">
        <v>943</v>
      </c>
      <c r="AC317" s="19" t="s">
        <v>26</v>
      </c>
      <c r="AD317" s="20" t="s">
        <v>39</v>
      </c>
      <c r="AE317" s="15">
        <f>VLOOKUP($D317,[1]!IDMPOS[#Data],5,0)</f>
        <v>16002150</v>
      </c>
      <c r="AF317" s="16">
        <v>16014600</v>
      </c>
      <c r="AG317" s="17">
        <f>AF317-AE317</f>
        <v>12450</v>
      </c>
      <c r="AH317" s="18" t="s">
        <v>67</v>
      </c>
      <c r="AI317" s="18" t="s">
        <v>57</v>
      </c>
      <c r="AJ317" s="19" t="s">
        <v>26</v>
      </c>
      <c r="AK317" s="20" t="s">
        <v>39</v>
      </c>
      <c r="AL317" s="15">
        <f>VLOOKUP($D317,[1]!IDMPOS[#Data],6,0)</f>
        <v>37730100</v>
      </c>
      <c r="AM317" s="16">
        <v>37730100</v>
      </c>
      <c r="AN317" s="17">
        <f>AM317-AL317</f>
        <v>0</v>
      </c>
      <c r="AO317" s="18"/>
      <c r="AP317" s="18"/>
      <c r="AQ317" s="19" t="s">
        <v>26</v>
      </c>
      <c r="AR317" s="20" t="s">
        <v>39</v>
      </c>
      <c r="AS317" s="15">
        <f>VLOOKUP($D317,[1]!IDMPOS[#Data],7,0)</f>
        <v>17243700</v>
      </c>
      <c r="AT317" s="16">
        <v>17243700</v>
      </c>
      <c r="AU317" s="17">
        <f>AT317-AS317</f>
        <v>0</v>
      </c>
      <c r="AV317" s="18"/>
      <c r="AW317" s="18"/>
      <c r="AX317" s="19" t="s">
        <v>26</v>
      </c>
      <c r="AY317" s="20" t="s">
        <v>39</v>
      </c>
      <c r="AZ317" s="15">
        <f>VLOOKUP($D317,[1]!IDMPOS[#Data],8,0)</f>
        <v>16570500</v>
      </c>
      <c r="BA317" s="16">
        <v>16080500</v>
      </c>
      <c r="BB317" s="16"/>
      <c r="BC317" s="16"/>
      <c r="BD317" s="17">
        <f>BA317-AZ317</f>
        <v>-490000</v>
      </c>
      <c r="BE317" s="18" t="s">
        <v>54</v>
      </c>
      <c r="BF317" s="18" t="s">
        <v>141</v>
      </c>
      <c r="BG317" s="19" t="s">
        <v>26</v>
      </c>
      <c r="BH317" s="20" t="s">
        <v>39</v>
      </c>
      <c r="BI317" s="1">
        <v>490000</v>
      </c>
    </row>
    <row r="318" spans="1:61" x14ac:dyDescent="0.3">
      <c r="B318" s="14">
        <v>258</v>
      </c>
      <c r="C318" s="14" t="s">
        <v>19</v>
      </c>
      <c r="D318" s="14" t="s">
        <v>1022</v>
      </c>
      <c r="E318" s="14" t="s">
        <v>1023</v>
      </c>
      <c r="F318" s="14" t="s">
        <v>1019</v>
      </c>
      <c r="G318" s="14"/>
      <c r="H318" s="14"/>
      <c r="I318" s="14"/>
      <c r="J318" s="15">
        <f>VLOOKUP($D318,[1]!IDMPOS[#Data],2,0)</f>
        <v>20236600</v>
      </c>
      <c r="K318" s="16">
        <v>10592200</v>
      </c>
      <c r="L318" s="17">
        <f>K318-J318</f>
        <v>-9644400</v>
      </c>
      <c r="M318" s="18" t="s">
        <v>37</v>
      </c>
      <c r="N318" s="18">
        <v>9644405</v>
      </c>
      <c r="O318" s="19" t="s">
        <v>26</v>
      </c>
      <c r="P318" s="20" t="s">
        <v>39</v>
      </c>
      <c r="Q318" s="15">
        <f>VLOOKUP($D318,[1]!IDMPOS[#Data],3,0)</f>
        <v>25796200</v>
      </c>
      <c r="R318" s="16">
        <v>25796200</v>
      </c>
      <c r="S318" s="17">
        <f>R318-Q318</f>
        <v>0</v>
      </c>
      <c r="T318" s="18"/>
      <c r="U318" s="18" t="s">
        <v>25</v>
      </c>
      <c r="V318" s="19" t="s">
        <v>26</v>
      </c>
      <c r="W318" s="20" t="s">
        <v>27</v>
      </c>
      <c r="X318" s="15">
        <f>VLOOKUP($D318,[1]!IDMPOS[#Data],4,0)</f>
        <v>18025950</v>
      </c>
      <c r="Y318" s="16">
        <v>18026000</v>
      </c>
      <c r="Z318" s="17">
        <f>Y318-X318</f>
        <v>50</v>
      </c>
      <c r="AA318" s="18"/>
      <c r="AB318" s="18" t="s">
        <v>943</v>
      </c>
      <c r="AC318" s="19" t="s">
        <v>26</v>
      </c>
      <c r="AD318" s="20" t="s">
        <v>39</v>
      </c>
      <c r="AE318" s="15">
        <f>VLOOKUP($D318,[1]!IDMPOS[#Data],5,0)</f>
        <v>22829150</v>
      </c>
      <c r="AF318" s="16">
        <v>22829200</v>
      </c>
      <c r="AG318" s="17">
        <f>AF318-AE318</f>
        <v>50</v>
      </c>
      <c r="AH318" s="18"/>
      <c r="AI318" s="18"/>
      <c r="AJ318" s="19" t="s">
        <v>26</v>
      </c>
      <c r="AK318" s="20" t="s">
        <v>39</v>
      </c>
      <c r="AL318" s="15">
        <f>VLOOKUP($D318,[1]!IDMPOS[#Data],6,0)</f>
        <v>35608509</v>
      </c>
      <c r="AM318" s="16">
        <v>35608500</v>
      </c>
      <c r="AN318" s="17">
        <f>AM318-AL318</f>
        <v>-9</v>
      </c>
      <c r="AO318" s="18"/>
      <c r="AP318" s="18"/>
      <c r="AQ318" s="19" t="s">
        <v>26</v>
      </c>
      <c r="AR318" s="20" t="s">
        <v>39</v>
      </c>
      <c r="AS318" s="15">
        <f>VLOOKUP($D318,[1]!IDMPOS[#Data],7,0)</f>
        <v>20128625</v>
      </c>
      <c r="AT318" s="16">
        <v>20128700</v>
      </c>
      <c r="AU318" s="17">
        <f>AT318-AS318</f>
        <v>75</v>
      </c>
      <c r="AV318" s="18"/>
      <c r="AW318" s="18"/>
      <c r="AX318" s="19" t="s">
        <v>26</v>
      </c>
      <c r="AY318" s="20" t="s">
        <v>39</v>
      </c>
      <c r="AZ318" s="15">
        <f>VLOOKUP($D318,[1]!IDMPOS[#Data],8,0)</f>
        <v>17599400</v>
      </c>
      <c r="BA318" s="16">
        <v>17302231</v>
      </c>
      <c r="BB318" s="16"/>
      <c r="BC318" s="16"/>
      <c r="BD318" s="17">
        <f>BA318-AZ318</f>
        <v>-297169</v>
      </c>
      <c r="BE318" s="18" t="s">
        <v>54</v>
      </c>
      <c r="BF318" s="18" t="s">
        <v>1024</v>
      </c>
      <c r="BG318" s="19" t="s">
        <v>26</v>
      </c>
      <c r="BH318" s="20" t="s">
        <v>39</v>
      </c>
      <c r="BI318" s="1">
        <v>297300</v>
      </c>
    </row>
    <row r="319" spans="1:61" x14ac:dyDescent="0.3">
      <c r="B319" s="14">
        <v>253</v>
      </c>
      <c r="C319" s="14" t="s">
        <v>19</v>
      </c>
      <c r="D319" s="14" t="s">
        <v>1025</v>
      </c>
      <c r="E319" s="14" t="s">
        <v>1026</v>
      </c>
      <c r="F319" s="14" t="s">
        <v>1019</v>
      </c>
      <c r="G319" s="14"/>
      <c r="H319" s="14"/>
      <c r="I319" s="14"/>
      <c r="J319" s="15">
        <f>VLOOKUP($D319,[1]!IDMPOS[#Data],2,0)</f>
        <v>47902400</v>
      </c>
      <c r="K319" s="16">
        <v>34515600</v>
      </c>
      <c r="L319" s="17">
        <f>K319-J319</f>
        <v>-13386800</v>
      </c>
      <c r="M319" s="18" t="s">
        <v>37</v>
      </c>
      <c r="N319" s="18">
        <v>13386800</v>
      </c>
      <c r="O319" s="19" t="s">
        <v>26</v>
      </c>
      <c r="P319" s="20" t="s">
        <v>39</v>
      </c>
      <c r="Q319" s="15">
        <f>VLOOKUP($D319,[1]!IDMPOS[#Data],3,0)</f>
        <v>46349000</v>
      </c>
      <c r="R319" s="16">
        <v>46350000</v>
      </c>
      <c r="S319" s="17">
        <f>R319-Q319</f>
        <v>1000</v>
      </c>
      <c r="T319" s="18" t="s">
        <v>67</v>
      </c>
      <c r="U319" s="18" t="s">
        <v>25</v>
      </c>
      <c r="V319" s="19" t="s">
        <v>26</v>
      </c>
      <c r="W319" s="20" t="s">
        <v>27</v>
      </c>
      <c r="X319" s="15">
        <f>VLOOKUP($D319,[1]!IDMPOS[#Data],4,0)</f>
        <v>32582825</v>
      </c>
      <c r="Y319" s="16">
        <v>32582000</v>
      </c>
      <c r="Z319" s="17">
        <f>Y319-X319</f>
        <v>-825</v>
      </c>
      <c r="AA319" s="18"/>
      <c r="AB319" s="18" t="s">
        <v>25</v>
      </c>
      <c r="AC319" s="19" t="s">
        <v>26</v>
      </c>
      <c r="AD319" s="20" t="s">
        <v>27</v>
      </c>
      <c r="AE319" s="15">
        <f>VLOOKUP($D319,[1]!IDMPOS[#Data],5,0)</f>
        <v>30938300</v>
      </c>
      <c r="AF319" s="16">
        <v>30938500</v>
      </c>
      <c r="AG319" s="17">
        <f>AF319-AE319</f>
        <v>200</v>
      </c>
      <c r="AH319" s="18"/>
      <c r="AI319" s="18"/>
      <c r="AJ319" s="19" t="s">
        <v>26</v>
      </c>
      <c r="AK319" s="20" t="s">
        <v>39</v>
      </c>
      <c r="AL319" s="15">
        <f>VLOOKUP($D319,[1]!IDMPOS[#Data],6,0)</f>
        <v>80388000</v>
      </c>
      <c r="AM319" s="16">
        <v>88640200</v>
      </c>
      <c r="AN319" s="17">
        <f>AM319-AL319</f>
        <v>8252200</v>
      </c>
      <c r="AO319" s="18" t="s">
        <v>67</v>
      </c>
      <c r="AP319" s="18" t="s">
        <v>57</v>
      </c>
      <c r="AQ319" s="19" t="s">
        <v>26</v>
      </c>
      <c r="AR319" s="20" t="s">
        <v>39</v>
      </c>
      <c r="AS319" s="15">
        <f>VLOOKUP($D319,[1]!IDMPOS[#Data],7,0)</f>
        <v>50044800</v>
      </c>
      <c r="AT319" s="16">
        <v>50044800</v>
      </c>
      <c r="AU319" s="17">
        <f>AT319-AS319</f>
        <v>0</v>
      </c>
      <c r="AV319" s="18"/>
      <c r="AW319" s="18"/>
      <c r="AX319" s="19" t="s">
        <v>26</v>
      </c>
      <c r="AY319" s="20" t="s">
        <v>39</v>
      </c>
      <c r="AZ319" s="15">
        <f>VLOOKUP($D319,[1]!IDMPOS[#Data],8,0)</f>
        <v>31615129</v>
      </c>
      <c r="BA319" s="16">
        <v>31515125</v>
      </c>
      <c r="BB319" s="16"/>
      <c r="BC319" s="16"/>
      <c r="BD319" s="17">
        <f>BA319-AZ319</f>
        <v>-100004</v>
      </c>
      <c r="BE319" s="18" t="s">
        <v>54</v>
      </c>
      <c r="BF319" s="18" t="s">
        <v>58</v>
      </c>
      <c r="BG319" s="19" t="s">
        <v>26</v>
      </c>
      <c r="BH319" s="20" t="s">
        <v>39</v>
      </c>
      <c r="BI319" s="1">
        <v>100000</v>
      </c>
    </row>
    <row r="320" spans="1:61" x14ac:dyDescent="0.3">
      <c r="B320" s="14"/>
      <c r="C320" s="14" t="s">
        <v>19</v>
      </c>
      <c r="D320" s="14" t="s">
        <v>1027</v>
      </c>
      <c r="E320" s="14" t="s">
        <v>1028</v>
      </c>
      <c r="F320" s="14" t="s">
        <v>1019</v>
      </c>
      <c r="G320" s="14"/>
      <c r="H320" s="14"/>
      <c r="I320" s="14"/>
      <c r="J320" s="15">
        <f>VLOOKUP($D320,[1]!IDMPOS[#Data],2,0)</f>
        <v>16952950</v>
      </c>
      <c r="K320" s="16">
        <v>9990500</v>
      </c>
      <c r="L320" s="17">
        <f>K320-J320</f>
        <v>-6962450</v>
      </c>
      <c r="M320" s="18" t="s">
        <v>37</v>
      </c>
      <c r="N320" s="18">
        <v>6962500</v>
      </c>
      <c r="O320" s="19" t="s">
        <v>26</v>
      </c>
      <c r="P320" s="20" t="s">
        <v>39</v>
      </c>
      <c r="Q320" s="15">
        <f>VLOOKUP($D320,[1]!IDMPOS[#Data],3,0)</f>
        <v>21639600</v>
      </c>
      <c r="R320" s="16">
        <v>21639600</v>
      </c>
      <c r="S320" s="17">
        <f>R320-Q320</f>
        <v>0</v>
      </c>
      <c r="T320" s="18"/>
      <c r="U320" s="18" t="s">
        <v>25</v>
      </c>
      <c r="V320" s="19" t="s">
        <v>26</v>
      </c>
      <c r="W320" s="20" t="s">
        <v>27</v>
      </c>
      <c r="X320" s="15">
        <f>VLOOKUP($D320,[1]!IDMPOS[#Data],4,0)</f>
        <v>26131700</v>
      </c>
      <c r="Y320" s="16">
        <v>26131700</v>
      </c>
      <c r="Z320" s="17">
        <f>Y320-X320</f>
        <v>0</v>
      </c>
      <c r="AA320" s="18"/>
      <c r="AB320" s="18" t="s">
        <v>25</v>
      </c>
      <c r="AC320" s="19" t="s">
        <v>26</v>
      </c>
      <c r="AD320" s="20" t="s">
        <v>27</v>
      </c>
      <c r="AE320" s="15">
        <f>VLOOKUP($D320,[1]!IDMPOS[#Data],5,0)</f>
        <v>24649600</v>
      </c>
      <c r="AF320" s="16">
        <v>24605200</v>
      </c>
      <c r="AG320" s="17">
        <f>AF320-AE320</f>
        <v>-44400</v>
      </c>
      <c r="AH320" s="18" t="s">
        <v>54</v>
      </c>
      <c r="AI320" s="18" t="s">
        <v>726</v>
      </c>
      <c r="AJ320" s="19" t="s">
        <v>26</v>
      </c>
      <c r="AK320" s="20" t="s">
        <v>39</v>
      </c>
      <c r="AL320" s="15">
        <f>VLOOKUP($D320,[1]!IDMPOS[#Data],6,0)</f>
        <v>27990090</v>
      </c>
      <c r="AM320" s="16">
        <v>27990100</v>
      </c>
      <c r="AN320" s="17">
        <f>AM320-AL320</f>
        <v>10</v>
      </c>
      <c r="AO320" s="18"/>
      <c r="AP320" s="18"/>
      <c r="AQ320" s="19" t="s">
        <v>26</v>
      </c>
      <c r="AR320" s="20" t="s">
        <v>39</v>
      </c>
      <c r="AS320" s="15">
        <f>VLOOKUP($D320,[1]!IDMPOS[#Data],7,0)</f>
        <v>16779000</v>
      </c>
      <c r="AT320" s="16">
        <v>16779000</v>
      </c>
      <c r="AU320" s="17">
        <f>AT320-AS320</f>
        <v>0</v>
      </c>
      <c r="AV320" s="18"/>
      <c r="AW320" s="18"/>
      <c r="AX320" s="19" t="s">
        <v>26</v>
      </c>
      <c r="AY320" s="20" t="s">
        <v>39</v>
      </c>
      <c r="AZ320" s="15">
        <f>VLOOKUP($D320,[1]!IDMPOS[#Data],8,0)</f>
        <v>16206697</v>
      </c>
      <c r="BA320" s="16">
        <v>16154100</v>
      </c>
      <c r="BB320" s="16"/>
      <c r="BC320" s="16"/>
      <c r="BD320" s="17">
        <f>BA320-AZ320</f>
        <v>-52597</v>
      </c>
      <c r="BE320" s="18" t="s">
        <v>54</v>
      </c>
      <c r="BF320" s="18" t="s">
        <v>58</v>
      </c>
      <c r="BG320" s="19" t="s">
        <v>26</v>
      </c>
      <c r="BH320" s="20" t="s">
        <v>39</v>
      </c>
      <c r="BI320" s="1">
        <v>52500</v>
      </c>
    </row>
    <row r="321" spans="2:60" x14ac:dyDescent="0.3">
      <c r="B321" s="14">
        <v>235</v>
      </c>
      <c r="C321" s="14" t="s">
        <v>19</v>
      </c>
      <c r="D321" s="14" t="s">
        <v>1029</v>
      </c>
      <c r="E321" s="14" t="s">
        <v>1030</v>
      </c>
      <c r="F321" s="14" t="s">
        <v>1019</v>
      </c>
      <c r="G321" s="14"/>
      <c r="H321" s="14"/>
      <c r="I321" s="14"/>
      <c r="J321" s="15">
        <f>VLOOKUP($D321,[1]!IDMPOS[#Data],2,0)</f>
        <v>14548000</v>
      </c>
      <c r="K321" s="16">
        <v>14548000</v>
      </c>
      <c r="L321" s="17">
        <f>K321-J321</f>
        <v>0</v>
      </c>
      <c r="M321" s="18"/>
      <c r="N321" s="18"/>
      <c r="O321" s="19" t="s">
        <v>26</v>
      </c>
      <c r="P321" s="20" t="s">
        <v>39</v>
      </c>
      <c r="Q321" s="15">
        <f>VLOOKUP($D321,[1]!IDMPOS[#Data],3,0)</f>
        <v>29141365</v>
      </c>
      <c r="R321" s="16">
        <v>29141000</v>
      </c>
      <c r="S321" s="17">
        <f>R321-Q321</f>
        <v>-365</v>
      </c>
      <c r="T321" s="18"/>
      <c r="U321" s="18" t="s">
        <v>25</v>
      </c>
      <c r="V321" s="19" t="s">
        <v>26</v>
      </c>
      <c r="W321" s="20" t="s">
        <v>27</v>
      </c>
      <c r="X321" s="15">
        <f>VLOOKUP($D321,[1]!IDMPOS[#Data],4,0)</f>
        <v>36403000</v>
      </c>
      <c r="Y321" s="16">
        <v>36337000</v>
      </c>
      <c r="Z321" s="17">
        <f>Y321-X321</f>
        <v>-66000</v>
      </c>
      <c r="AA321" s="18" t="s">
        <v>54</v>
      </c>
      <c r="AB321" s="18" t="s">
        <v>1031</v>
      </c>
      <c r="AC321" s="19" t="s">
        <v>26</v>
      </c>
      <c r="AD321" s="20" t="s">
        <v>39</v>
      </c>
      <c r="AE321" s="15">
        <f>VLOOKUP($D321,[1]!IDMPOS[#Data],5,0)</f>
        <v>29095803</v>
      </c>
      <c r="AF321" s="16">
        <v>29406000</v>
      </c>
      <c r="AG321" s="17">
        <f>AF321-AE321</f>
        <v>310197</v>
      </c>
      <c r="AH321" s="18" t="s">
        <v>67</v>
      </c>
      <c r="AI321" s="18" t="s">
        <v>57</v>
      </c>
      <c r="AJ321" s="19" t="s">
        <v>26</v>
      </c>
      <c r="AK321" s="20" t="s">
        <v>39</v>
      </c>
      <c r="AL321" s="15">
        <f>VLOOKUP($D321,[1]!IDMPOS[#Data],6,0)</f>
        <v>37229500</v>
      </c>
      <c r="AM321" s="16">
        <v>37229500</v>
      </c>
      <c r="AN321" s="17">
        <f>AM321-AL321</f>
        <v>0</v>
      </c>
      <c r="AO321" s="18"/>
      <c r="AP321" s="18"/>
      <c r="AQ321" s="19" t="s">
        <v>26</v>
      </c>
      <c r="AR321" s="20" t="s">
        <v>39</v>
      </c>
      <c r="AS321" s="15">
        <f>VLOOKUP($D321,[1]!IDMPOS[#Data],7,0)</f>
        <v>28961900</v>
      </c>
      <c r="AT321" s="16">
        <v>28962000</v>
      </c>
      <c r="AU321" s="17">
        <f>AT321-AS321</f>
        <v>100</v>
      </c>
      <c r="AV321" s="18"/>
      <c r="AW321" s="18"/>
      <c r="AX321" s="19" t="s">
        <v>26</v>
      </c>
      <c r="AY321" s="20" t="s">
        <v>39</v>
      </c>
      <c r="AZ321" s="15">
        <f>VLOOKUP($D321,[1]!IDMPOS[#Data],8,0)</f>
        <v>19943700</v>
      </c>
      <c r="BA321" s="16">
        <v>19943500</v>
      </c>
      <c r="BB321" s="16"/>
      <c r="BC321" s="16"/>
      <c r="BD321" s="17">
        <f>BA321-AZ321</f>
        <v>-200</v>
      </c>
      <c r="BE321" s="18"/>
      <c r="BF321" s="18"/>
      <c r="BG321" s="19" t="s">
        <v>26</v>
      </c>
      <c r="BH321" s="20" t="s">
        <v>39</v>
      </c>
    </row>
    <row r="322" spans="2:60" x14ac:dyDescent="0.3">
      <c r="B322" s="14">
        <v>245</v>
      </c>
      <c r="C322" s="14" t="s">
        <v>19</v>
      </c>
      <c r="D322" s="14" t="s">
        <v>1032</v>
      </c>
      <c r="E322" s="14" t="s">
        <v>1033</v>
      </c>
      <c r="F322" s="14" t="s">
        <v>1019</v>
      </c>
      <c r="G322" s="14"/>
      <c r="H322" s="14" t="s">
        <v>1004</v>
      </c>
      <c r="I322" s="14"/>
      <c r="J322" s="15">
        <f>VLOOKUP($D322,[1]!IDMPOS[#Data],2,0)</f>
        <v>21436500</v>
      </c>
      <c r="K322" s="16">
        <v>19621500</v>
      </c>
      <c r="L322" s="17">
        <f>K322-J322</f>
        <v>-1815000</v>
      </c>
      <c r="M322" s="18" t="s">
        <v>37</v>
      </c>
      <c r="N322" s="18">
        <v>1815000</v>
      </c>
      <c r="O322" s="19" t="s">
        <v>26</v>
      </c>
      <c r="P322" s="20" t="s">
        <v>39</v>
      </c>
      <c r="Q322" s="15">
        <f>VLOOKUP($D322,[1]!IDMPOS[#Data],3,0)</f>
        <v>33213200</v>
      </c>
      <c r="R322" s="16">
        <v>33213200</v>
      </c>
      <c r="S322" s="17">
        <f>R322-Q322</f>
        <v>0</v>
      </c>
      <c r="T322" s="18"/>
      <c r="U322" s="18" t="s">
        <v>25</v>
      </c>
      <c r="V322" s="19" t="s">
        <v>26</v>
      </c>
      <c r="W322" s="20" t="s">
        <v>27</v>
      </c>
      <c r="X322" s="15">
        <f>VLOOKUP($D322,[1]!IDMPOS[#Data],4,0)</f>
        <v>37005050</v>
      </c>
      <c r="Y322" s="16">
        <v>37005000</v>
      </c>
      <c r="Z322" s="17">
        <f>Y322-X322</f>
        <v>-50</v>
      </c>
      <c r="AA322" s="18"/>
      <c r="AB322" s="18" t="s">
        <v>25</v>
      </c>
      <c r="AC322" s="19" t="s">
        <v>26</v>
      </c>
      <c r="AD322" s="20" t="s">
        <v>27</v>
      </c>
      <c r="AE322" s="15">
        <f>VLOOKUP($D322,[1]!IDMPOS[#Data],5,0)</f>
        <v>48792525</v>
      </c>
      <c r="AF322" s="16">
        <v>48792000</v>
      </c>
      <c r="AG322" s="17">
        <f>AF322-AE322</f>
        <v>-525</v>
      </c>
      <c r="AH322" s="18"/>
      <c r="AI322" s="18"/>
      <c r="AJ322" s="19" t="s">
        <v>26</v>
      </c>
      <c r="AK322" s="20" t="s">
        <v>39</v>
      </c>
      <c r="AL322" s="15">
        <f>VLOOKUP($D322,[1]!IDMPOS[#Data],6,0)</f>
        <v>34665975</v>
      </c>
      <c r="AM322" s="16">
        <v>34528713</v>
      </c>
      <c r="AN322" s="17">
        <f>AM322-AL322</f>
        <v>-137262</v>
      </c>
      <c r="AO322" s="18" t="s">
        <v>54</v>
      </c>
      <c r="AP322" s="18" t="s">
        <v>58</v>
      </c>
      <c r="AQ322" s="19" t="s">
        <v>26</v>
      </c>
      <c r="AR322" s="20" t="s">
        <v>39</v>
      </c>
      <c r="AS322" s="15">
        <f>VLOOKUP($D322,[1]!IDMPOS[#Data],7,0)</f>
        <v>53920000</v>
      </c>
      <c r="AT322" s="16">
        <v>53920000</v>
      </c>
      <c r="AU322" s="17">
        <f>AT322-AS322</f>
        <v>0</v>
      </c>
      <c r="AV322" s="18"/>
      <c r="AW322" s="18"/>
      <c r="AX322" s="19" t="s">
        <v>26</v>
      </c>
      <c r="AY322" s="20" t="s">
        <v>39</v>
      </c>
      <c r="AZ322" s="15">
        <f>VLOOKUP($D322,[1]!IDMPOS[#Data],8,0)</f>
        <v>31581200</v>
      </c>
      <c r="BA322" s="16">
        <v>31581000</v>
      </c>
      <c r="BB322" s="16"/>
      <c r="BC322" s="16"/>
      <c r="BD322" s="17">
        <f>BA322-AZ322</f>
        <v>-200</v>
      </c>
      <c r="BE322" s="18"/>
      <c r="BF322" s="18"/>
      <c r="BG322" s="19" t="s">
        <v>26</v>
      </c>
      <c r="BH322" s="20" t="s">
        <v>39</v>
      </c>
    </row>
    <row r="323" spans="2:60" x14ac:dyDescent="0.3">
      <c r="B323" s="14">
        <v>241</v>
      </c>
      <c r="C323" s="14" t="s">
        <v>19</v>
      </c>
      <c r="D323" s="14" t="s">
        <v>1034</v>
      </c>
      <c r="E323" s="14" t="s">
        <v>1035</v>
      </c>
      <c r="F323" s="14" t="s">
        <v>1019</v>
      </c>
      <c r="G323" s="14"/>
      <c r="H323" s="14" t="s">
        <v>1004</v>
      </c>
      <c r="I323" s="14"/>
      <c r="J323" s="15">
        <f>VLOOKUP($D323,[1]!IDMPOS[#Data],2,0)</f>
        <v>22856900</v>
      </c>
      <c r="K323" s="16">
        <v>16602500</v>
      </c>
      <c r="L323" s="17">
        <f>K323-J323</f>
        <v>-6254400</v>
      </c>
      <c r="M323" s="18" t="s">
        <v>37</v>
      </c>
      <c r="N323" s="18">
        <v>6254500</v>
      </c>
      <c r="O323" s="19" t="s">
        <v>26</v>
      </c>
      <c r="P323" s="20" t="s">
        <v>39</v>
      </c>
      <c r="Q323" s="15">
        <f>VLOOKUP($D323,[1]!IDMPOS[#Data],3,0)</f>
        <v>29028500</v>
      </c>
      <c r="R323" s="16">
        <v>29028500</v>
      </c>
      <c r="S323" s="17">
        <f>R323-Q323</f>
        <v>0</v>
      </c>
      <c r="T323" s="18"/>
      <c r="U323" s="18" t="s">
        <v>25</v>
      </c>
      <c r="V323" s="19" t="s">
        <v>26</v>
      </c>
      <c r="W323" s="20" t="s">
        <v>27</v>
      </c>
      <c r="X323" s="15">
        <f>VLOOKUP($D323,[1]!IDMPOS[#Data],4,0)</f>
        <v>25724200</v>
      </c>
      <c r="Y323" s="16">
        <v>25724000</v>
      </c>
      <c r="Z323" s="17">
        <f>Y323-X323</f>
        <v>-200</v>
      </c>
      <c r="AA323" s="18"/>
      <c r="AB323" s="18" t="s">
        <v>25</v>
      </c>
      <c r="AC323" s="19" t="s">
        <v>26</v>
      </c>
      <c r="AD323" s="20" t="s">
        <v>27</v>
      </c>
      <c r="AE323" s="15">
        <f>VLOOKUP($D323,[1]!IDMPOS[#Data],5,0)</f>
        <v>19355000</v>
      </c>
      <c r="AF323" s="16">
        <v>19355000</v>
      </c>
      <c r="AG323" s="17">
        <f>AF323-AE323</f>
        <v>0</v>
      </c>
      <c r="AH323" s="18"/>
      <c r="AI323" s="18"/>
      <c r="AJ323" s="19" t="s">
        <v>26</v>
      </c>
      <c r="AK323" s="20" t="s">
        <v>39</v>
      </c>
      <c r="AL323" s="15">
        <f>VLOOKUP($D323,[1]!IDMPOS[#Data],6,0)</f>
        <v>44152700</v>
      </c>
      <c r="AM323" s="16">
        <v>44153000</v>
      </c>
      <c r="AN323" s="17">
        <f>AM323-AL323</f>
        <v>300</v>
      </c>
      <c r="AO323" s="18"/>
      <c r="AP323" s="18"/>
      <c r="AQ323" s="19" t="s">
        <v>26</v>
      </c>
      <c r="AR323" s="20" t="s">
        <v>39</v>
      </c>
      <c r="AS323" s="15">
        <f>VLOOKUP($D323,[1]!IDMPOS[#Data],7,0)</f>
        <v>16304700</v>
      </c>
      <c r="AT323" s="16">
        <v>16305000</v>
      </c>
      <c r="AU323" s="17">
        <f>AT323-AS323</f>
        <v>300</v>
      </c>
      <c r="AV323" s="18"/>
      <c r="AW323" s="18"/>
      <c r="AX323" s="19" t="s">
        <v>26</v>
      </c>
      <c r="AY323" s="20" t="s">
        <v>39</v>
      </c>
      <c r="AZ323" s="15">
        <f>VLOOKUP($D323,[1]!IDMPOS[#Data],8,0)</f>
        <v>33074200</v>
      </c>
      <c r="BA323" s="16">
        <v>33074000</v>
      </c>
      <c r="BB323" s="16"/>
      <c r="BC323" s="16"/>
      <c r="BD323" s="17">
        <f>BA323-AZ323</f>
        <v>-200</v>
      </c>
      <c r="BE323" s="18"/>
      <c r="BF323" s="18"/>
      <c r="BG323" s="19" t="s">
        <v>26</v>
      </c>
      <c r="BH323" s="20" t="s">
        <v>39</v>
      </c>
    </row>
    <row r="324" spans="2:60" x14ac:dyDescent="0.3">
      <c r="B324" s="14">
        <v>268</v>
      </c>
      <c r="C324" s="14" t="s">
        <v>19</v>
      </c>
      <c r="D324" s="14" t="s">
        <v>1036</v>
      </c>
      <c r="E324" s="14" t="s">
        <v>1037</v>
      </c>
      <c r="F324" s="14" t="s">
        <v>1019</v>
      </c>
      <c r="G324" s="14"/>
      <c r="H324" s="14"/>
      <c r="I324" s="14"/>
      <c r="J324" s="15">
        <f>VLOOKUP($D324,[1]!IDMPOS[#Data],2,0)</f>
        <v>13434500</v>
      </c>
      <c r="K324" s="16">
        <v>12963000</v>
      </c>
      <c r="L324" s="17">
        <f>K324-J324</f>
        <v>-471500</v>
      </c>
      <c r="M324" s="18" t="s">
        <v>37</v>
      </c>
      <c r="N324" s="18">
        <v>471500</v>
      </c>
      <c r="O324" s="19" t="s">
        <v>26</v>
      </c>
      <c r="P324" s="20" t="s">
        <v>39</v>
      </c>
      <c r="Q324" s="15">
        <f>VLOOKUP($D324,[1]!IDMPOS[#Data],3,0)</f>
        <v>10644525</v>
      </c>
      <c r="R324" s="16">
        <v>10644500</v>
      </c>
      <c r="S324" s="17">
        <f>R324-Q324</f>
        <v>-25</v>
      </c>
      <c r="T324" s="18"/>
      <c r="U324" s="18" t="s">
        <v>25</v>
      </c>
      <c r="V324" s="19" t="s">
        <v>26</v>
      </c>
      <c r="W324" s="20" t="s">
        <v>27</v>
      </c>
      <c r="X324" s="15">
        <f>VLOOKUP($D324,[1]!IDMPOS[#Data],4,0)</f>
        <v>16822900</v>
      </c>
      <c r="Y324" s="16">
        <v>16822900</v>
      </c>
      <c r="Z324" s="17">
        <f>Y324-X324</f>
        <v>0</v>
      </c>
      <c r="AA324" s="18"/>
      <c r="AB324" s="18" t="s">
        <v>943</v>
      </c>
      <c r="AC324" s="19" t="s">
        <v>26</v>
      </c>
      <c r="AD324" s="20" t="s">
        <v>39</v>
      </c>
      <c r="AE324" s="15">
        <f>VLOOKUP($D324,[1]!IDMPOS[#Data],5,0)</f>
        <v>19504825</v>
      </c>
      <c r="AF324" s="16">
        <v>19505000</v>
      </c>
      <c r="AG324" s="17">
        <f>AF324-AE324</f>
        <v>175</v>
      </c>
      <c r="AH324" s="18"/>
      <c r="AI324" s="18"/>
      <c r="AJ324" s="19" t="s">
        <v>26</v>
      </c>
      <c r="AK324" s="20" t="s">
        <v>39</v>
      </c>
      <c r="AL324" s="15">
        <f>VLOOKUP($D324,[1]!IDMPOS[#Data],6,0)</f>
        <v>18118100</v>
      </c>
      <c r="AM324" s="16">
        <v>18118100</v>
      </c>
      <c r="AN324" s="17">
        <f>AM324-AL324</f>
        <v>0</v>
      </c>
      <c r="AO324" s="18"/>
      <c r="AP324" s="18"/>
      <c r="AQ324" s="19" t="s">
        <v>26</v>
      </c>
      <c r="AR324" s="20" t="s">
        <v>39</v>
      </c>
      <c r="AS324" s="15">
        <f>VLOOKUP($D324,[1]!IDMPOS[#Data],7,0)</f>
        <v>10355450</v>
      </c>
      <c r="AT324" s="16">
        <v>10355500</v>
      </c>
      <c r="AU324" s="17">
        <f>AT324-AS324</f>
        <v>50</v>
      </c>
      <c r="AV324" s="18"/>
      <c r="AW324" s="18"/>
      <c r="AX324" s="19" t="s">
        <v>26</v>
      </c>
      <c r="AY324" s="20" t="s">
        <v>39</v>
      </c>
      <c r="AZ324" s="15">
        <f>VLOOKUP($D324,[1]!IDMPOS[#Data],8,0)</f>
        <v>9416200</v>
      </c>
      <c r="BA324" s="16">
        <v>9416100</v>
      </c>
      <c r="BB324" s="16"/>
      <c r="BC324" s="16"/>
      <c r="BD324" s="17">
        <f>BA324-AZ324</f>
        <v>-100</v>
      </c>
      <c r="BE324" s="18"/>
      <c r="BF324" s="18"/>
      <c r="BG324" s="19" t="s">
        <v>26</v>
      </c>
      <c r="BH324" s="20" t="s">
        <v>39</v>
      </c>
    </row>
    <row r="325" spans="2:60" x14ac:dyDescent="0.3">
      <c r="B325" s="14">
        <v>279</v>
      </c>
      <c r="C325" s="14" t="s">
        <v>19</v>
      </c>
      <c r="D325" s="14" t="s">
        <v>1038</v>
      </c>
      <c r="E325" s="14" t="s">
        <v>1039</v>
      </c>
      <c r="F325" s="14" t="s">
        <v>1019</v>
      </c>
      <c r="G325" s="14"/>
      <c r="H325" s="14"/>
      <c r="I325" s="14"/>
      <c r="J325" s="15">
        <f>VLOOKUP($D325,[1]!IDMPOS[#Data],2,0)</f>
        <v>16551925</v>
      </c>
      <c r="K325" s="16">
        <v>15443000</v>
      </c>
      <c r="L325" s="17">
        <f>K325-J325</f>
        <v>-1108925</v>
      </c>
      <c r="M325" s="18" t="s">
        <v>37</v>
      </c>
      <c r="N325" s="18">
        <v>1109000</v>
      </c>
      <c r="O325" s="19" t="s">
        <v>26</v>
      </c>
      <c r="P325" s="20" t="s">
        <v>39</v>
      </c>
      <c r="Q325" s="15">
        <f>VLOOKUP($D325,[1]!IDMPOS[#Data],3,0)</f>
        <v>16459479</v>
      </c>
      <c r="R325" s="16">
        <v>15793500</v>
      </c>
      <c r="S325" s="17">
        <f>R325-Q325</f>
        <v>-665979</v>
      </c>
      <c r="T325" s="18" t="s">
        <v>24</v>
      </c>
      <c r="U325" s="18" t="s">
        <v>25</v>
      </c>
      <c r="V325" s="19" t="s">
        <v>26</v>
      </c>
      <c r="W325" s="20" t="s">
        <v>27</v>
      </c>
      <c r="X325" s="15">
        <f>VLOOKUP($D325,[1]!IDMPOS[#Data],4,0)</f>
        <v>20653195</v>
      </c>
      <c r="Y325" s="16">
        <v>20653000</v>
      </c>
      <c r="Z325" s="17">
        <f>Y325-X325</f>
        <v>-195</v>
      </c>
      <c r="AA325" s="18"/>
      <c r="AB325" s="18" t="s">
        <v>25</v>
      </c>
      <c r="AC325" s="19" t="s">
        <v>26</v>
      </c>
      <c r="AD325" s="20" t="s">
        <v>27</v>
      </c>
      <c r="AE325" s="15">
        <f>VLOOKUP($D325,[1]!IDMPOS[#Data],5,0)</f>
        <v>20388069</v>
      </c>
      <c r="AF325" s="16">
        <v>20388000</v>
      </c>
      <c r="AG325" s="17">
        <f>AF325-AE325</f>
        <v>-69</v>
      </c>
      <c r="AH325" s="18"/>
      <c r="AI325" s="18"/>
      <c r="AJ325" s="19" t="s">
        <v>26</v>
      </c>
      <c r="AK325" s="20" t="s">
        <v>39</v>
      </c>
      <c r="AL325" s="15">
        <f>VLOOKUP($D325,[1]!IDMPOS[#Data],6,0)</f>
        <v>20210050</v>
      </c>
      <c r="AM325" s="16">
        <v>20210500</v>
      </c>
      <c r="AN325" s="17">
        <f>AM325-AL325</f>
        <v>450</v>
      </c>
      <c r="AO325" s="18"/>
      <c r="AP325" s="18"/>
      <c r="AQ325" s="19" t="s">
        <v>26</v>
      </c>
      <c r="AR325" s="20" t="s">
        <v>39</v>
      </c>
      <c r="AS325" s="15">
        <f>VLOOKUP($D325,[1]!IDMPOS[#Data],7,0)</f>
        <v>19508125</v>
      </c>
      <c r="AT325" s="16">
        <v>19508500</v>
      </c>
      <c r="AU325" s="17">
        <f>AT325-AS325</f>
        <v>375</v>
      </c>
      <c r="AV325" s="18"/>
      <c r="AW325" s="18"/>
      <c r="AX325" s="19" t="s">
        <v>26</v>
      </c>
      <c r="AY325" s="20" t="s">
        <v>39</v>
      </c>
      <c r="AZ325" s="15">
        <f>VLOOKUP($D325,[1]!IDMPOS[#Data],8,0)</f>
        <v>17005075</v>
      </c>
      <c r="BA325" s="16">
        <v>17005000</v>
      </c>
      <c r="BB325" s="16"/>
      <c r="BC325" s="16"/>
      <c r="BD325" s="17">
        <f>BA325-AZ325</f>
        <v>-75</v>
      </c>
      <c r="BE325" s="18"/>
      <c r="BF325" s="18"/>
      <c r="BG325" s="19" t="s">
        <v>26</v>
      </c>
      <c r="BH325" s="20" t="s">
        <v>39</v>
      </c>
    </row>
    <row r="326" spans="2:60" x14ac:dyDescent="0.3">
      <c r="B326" s="14">
        <v>237</v>
      </c>
      <c r="C326" s="14" t="s">
        <v>19</v>
      </c>
      <c r="D326" s="14" t="s">
        <v>1040</v>
      </c>
      <c r="E326" s="14" t="s">
        <v>1041</v>
      </c>
      <c r="F326" s="14" t="s">
        <v>1019</v>
      </c>
      <c r="G326" s="14"/>
      <c r="H326" s="14" t="s">
        <v>1004</v>
      </c>
      <c r="I326" s="14"/>
      <c r="J326" s="15">
        <f>VLOOKUP($D326,[1]!IDMPOS[#Data],2,0)</f>
        <v>30389500</v>
      </c>
      <c r="K326" s="16">
        <v>30389500</v>
      </c>
      <c r="L326" s="17">
        <f>K326-J326</f>
        <v>0</v>
      </c>
      <c r="M326" s="18"/>
      <c r="N326" s="18"/>
      <c r="O326" s="19" t="s">
        <v>26</v>
      </c>
      <c r="P326" s="20" t="s">
        <v>39</v>
      </c>
      <c r="Q326" s="15">
        <f>VLOOKUP($D326,[1]!IDMPOS[#Data],3,0)</f>
        <v>36194700</v>
      </c>
      <c r="R326" s="16">
        <v>36195000</v>
      </c>
      <c r="S326" s="17">
        <f>R326-Q326</f>
        <v>300</v>
      </c>
      <c r="T326" s="18"/>
      <c r="U326" s="18" t="s">
        <v>25</v>
      </c>
      <c r="V326" s="19" t="s">
        <v>26</v>
      </c>
      <c r="W326" s="20" t="s">
        <v>27</v>
      </c>
      <c r="X326" s="15">
        <f>VLOOKUP($D326,[1]!IDMPOS[#Data],4,0)</f>
        <v>35056000</v>
      </c>
      <c r="Y326" s="16">
        <v>35056000</v>
      </c>
      <c r="Z326" s="17">
        <f>Y326-X326</f>
        <v>0</v>
      </c>
      <c r="AA326" s="18"/>
      <c r="AB326" s="18" t="s">
        <v>25</v>
      </c>
      <c r="AC326" s="19" t="s">
        <v>26</v>
      </c>
      <c r="AD326" s="20" t="s">
        <v>27</v>
      </c>
      <c r="AE326" s="15">
        <f>VLOOKUP($D326,[1]!IDMPOS[#Data],5,0)</f>
        <v>49516500</v>
      </c>
      <c r="AF326" s="16">
        <v>49516500</v>
      </c>
      <c r="AG326" s="17">
        <f>AF326-AE326</f>
        <v>0</v>
      </c>
      <c r="AH326" s="18"/>
      <c r="AI326" s="18"/>
      <c r="AJ326" s="19" t="s">
        <v>26</v>
      </c>
      <c r="AK326" s="20" t="s">
        <v>39</v>
      </c>
      <c r="AL326" s="15">
        <f>VLOOKUP($D326,[1]!IDMPOS[#Data],6,0)</f>
        <v>42364305</v>
      </c>
      <c r="AM326" s="16">
        <v>42364500</v>
      </c>
      <c r="AN326" s="17">
        <f>AM326-AL326</f>
        <v>195</v>
      </c>
      <c r="AO326" s="18"/>
      <c r="AP326" s="18"/>
      <c r="AQ326" s="19" t="s">
        <v>26</v>
      </c>
      <c r="AR326" s="20" t="s">
        <v>39</v>
      </c>
      <c r="AS326" s="15">
        <f>VLOOKUP($D326,[1]!IDMPOS[#Data],7,0)</f>
        <v>25808600</v>
      </c>
      <c r="AT326" s="16">
        <v>25808500</v>
      </c>
      <c r="AU326" s="17">
        <f>AT326-AS326</f>
        <v>-100</v>
      </c>
      <c r="AV326" s="18"/>
      <c r="AW326" s="18"/>
      <c r="AX326" s="19" t="s">
        <v>26</v>
      </c>
      <c r="AY326" s="20" t="s">
        <v>39</v>
      </c>
      <c r="AZ326" s="15">
        <f>VLOOKUP($D326,[1]!IDMPOS[#Data],8,0)</f>
        <v>21930062</v>
      </c>
      <c r="BA326" s="16">
        <v>21930000</v>
      </c>
      <c r="BB326" s="16"/>
      <c r="BC326" s="16"/>
      <c r="BD326" s="17">
        <f>BA326-AZ326</f>
        <v>-62</v>
      </c>
      <c r="BE326" s="18"/>
      <c r="BF326" s="18"/>
      <c r="BG326" s="19" t="s">
        <v>26</v>
      </c>
      <c r="BH326" s="20" t="s">
        <v>39</v>
      </c>
    </row>
    <row r="327" spans="2:60" x14ac:dyDescent="0.3">
      <c r="B327" s="14">
        <v>242</v>
      </c>
      <c r="C327" s="14" t="s">
        <v>19</v>
      </c>
      <c r="D327" s="14" t="s">
        <v>1042</v>
      </c>
      <c r="E327" s="14" t="s">
        <v>1043</v>
      </c>
      <c r="F327" s="14" t="s">
        <v>1019</v>
      </c>
      <c r="G327" s="14"/>
      <c r="H327" s="14"/>
      <c r="I327" s="14"/>
      <c r="J327" s="15">
        <f>VLOOKUP($D327,[1]!IDMPOS[#Data],2,0)</f>
        <v>24505500</v>
      </c>
      <c r="K327" s="16">
        <v>16863500</v>
      </c>
      <c r="L327" s="17">
        <f>K327-J327</f>
        <v>-7642000</v>
      </c>
      <c r="M327" s="18" t="s">
        <v>37</v>
      </c>
      <c r="N327" s="18">
        <v>7753000</v>
      </c>
      <c r="O327" s="19" t="s">
        <v>26</v>
      </c>
      <c r="P327" s="20" t="s">
        <v>39</v>
      </c>
      <c r="Q327" s="15">
        <f>VLOOKUP($D327,[1]!IDMPOS[#Data],3,0)</f>
        <v>30989001</v>
      </c>
      <c r="R327" s="16">
        <v>30810000</v>
      </c>
      <c r="S327" s="17">
        <f>R327-Q327</f>
        <v>-179001</v>
      </c>
      <c r="T327" s="18" t="s">
        <v>24</v>
      </c>
      <c r="U327" s="18" t="s">
        <v>25</v>
      </c>
      <c r="V327" s="19" t="s">
        <v>26</v>
      </c>
      <c r="W327" s="20" t="s">
        <v>27</v>
      </c>
      <c r="X327" s="15">
        <f>VLOOKUP($D327,[1]!IDMPOS[#Data],4,0)</f>
        <v>25779600</v>
      </c>
      <c r="Y327" s="16">
        <v>25779500</v>
      </c>
      <c r="Z327" s="17">
        <f>Y327-X327</f>
        <v>-100</v>
      </c>
      <c r="AA327" s="18"/>
      <c r="AB327" s="18" t="s">
        <v>25</v>
      </c>
      <c r="AC327" s="19" t="s">
        <v>26</v>
      </c>
      <c r="AD327" s="20" t="s">
        <v>27</v>
      </c>
      <c r="AE327" s="15">
        <f>VLOOKUP($D327,[1]!IDMPOS[#Data],5,0)</f>
        <v>26423984</v>
      </c>
      <c r="AF327" s="16">
        <v>26424000</v>
      </c>
      <c r="AG327" s="17">
        <f>AF327-AE327</f>
        <v>16</v>
      </c>
      <c r="AH327" s="18"/>
      <c r="AI327" s="18"/>
      <c r="AJ327" s="19" t="s">
        <v>26</v>
      </c>
      <c r="AK327" s="20" t="s">
        <v>39</v>
      </c>
      <c r="AL327" s="15">
        <f>VLOOKUP($D327,[1]!IDMPOS[#Data],6,0)</f>
        <v>27462300</v>
      </c>
      <c r="AM327" s="16">
        <v>27462300</v>
      </c>
      <c r="AN327" s="17">
        <f>AM327-AL327</f>
        <v>0</v>
      </c>
      <c r="AO327" s="18"/>
      <c r="AP327" s="18"/>
      <c r="AQ327" s="19" t="s">
        <v>26</v>
      </c>
      <c r="AR327" s="20" t="s">
        <v>39</v>
      </c>
      <c r="AS327" s="15">
        <f>VLOOKUP($D327,[1]!IDMPOS[#Data],7,0)</f>
        <v>27834700</v>
      </c>
      <c r="AT327" s="16">
        <v>27834700</v>
      </c>
      <c r="AU327" s="17">
        <f>AT327-AS327</f>
        <v>0</v>
      </c>
      <c r="AV327" s="18"/>
      <c r="AW327" s="18"/>
      <c r="AX327" s="19" t="s">
        <v>26</v>
      </c>
      <c r="AY327" s="20" t="s">
        <v>39</v>
      </c>
      <c r="AZ327" s="15">
        <f>VLOOKUP($D327,[1]!IDMPOS[#Data],8,0)</f>
        <v>28977333</v>
      </c>
      <c r="BA327" s="16">
        <v>28977300</v>
      </c>
      <c r="BB327" s="16"/>
      <c r="BC327" s="16"/>
      <c r="BD327" s="17">
        <f>BA327-AZ327</f>
        <v>-33</v>
      </c>
      <c r="BE327" s="18"/>
      <c r="BF327" s="18"/>
      <c r="BG327" s="19" t="s">
        <v>26</v>
      </c>
      <c r="BH327" s="20" t="s">
        <v>39</v>
      </c>
    </row>
    <row r="328" spans="2:60" x14ac:dyDescent="0.3">
      <c r="B328" s="14"/>
      <c r="C328" s="14" t="s">
        <v>19</v>
      </c>
      <c r="D328" s="14" t="s">
        <v>1044</v>
      </c>
      <c r="E328" s="14" t="s">
        <v>1045</v>
      </c>
      <c r="F328" s="14" t="s">
        <v>1019</v>
      </c>
      <c r="G328" s="14"/>
      <c r="H328" s="14"/>
      <c r="I328" s="14"/>
      <c r="J328" s="15">
        <f>VLOOKUP($D328,[1]!IDMPOS[#Data],2,0)</f>
        <v>8378500</v>
      </c>
      <c r="K328" s="16">
        <v>8378500</v>
      </c>
      <c r="L328" s="17">
        <f>K328-J328</f>
        <v>0</v>
      </c>
      <c r="M328" s="18"/>
      <c r="N328" s="18"/>
      <c r="O328" s="19" t="s">
        <v>26</v>
      </c>
      <c r="P328" s="20" t="s">
        <v>39</v>
      </c>
      <c r="Q328" s="15">
        <f>VLOOKUP($D328,[1]!IDMPOS[#Data],3,0)</f>
        <v>8364045</v>
      </c>
      <c r="R328" s="16">
        <v>8364000</v>
      </c>
      <c r="S328" s="17">
        <f>R328-Q328</f>
        <v>-45</v>
      </c>
      <c r="T328" s="18"/>
      <c r="U328" s="18" t="s">
        <v>25</v>
      </c>
      <c r="V328" s="19" t="s">
        <v>26</v>
      </c>
      <c r="W328" s="20" t="s">
        <v>27</v>
      </c>
      <c r="X328" s="15">
        <f>VLOOKUP($D328,[1]!IDMPOS[#Data],4,0)</f>
        <v>14807625</v>
      </c>
      <c r="Y328" s="16">
        <v>14807600</v>
      </c>
      <c r="Z328" s="17">
        <f>Y328-X328</f>
        <v>-25</v>
      </c>
      <c r="AA328" s="18"/>
      <c r="AB328" s="18" t="s">
        <v>25</v>
      </c>
      <c r="AC328" s="19" t="s">
        <v>26</v>
      </c>
      <c r="AD328" s="20" t="s">
        <v>27</v>
      </c>
      <c r="AE328" s="15">
        <f>VLOOKUP($D328,[1]!IDMPOS[#Data],5,0)</f>
        <v>15861178</v>
      </c>
      <c r="AF328" s="16">
        <v>15861000</v>
      </c>
      <c r="AG328" s="17">
        <f>AF328-AE328</f>
        <v>-178</v>
      </c>
      <c r="AH328" s="18"/>
      <c r="AI328" s="18"/>
      <c r="AJ328" s="19" t="s">
        <v>26</v>
      </c>
      <c r="AK328" s="20" t="s">
        <v>39</v>
      </c>
      <c r="AL328" s="15">
        <f>VLOOKUP($D328,[1]!IDMPOS[#Data],6,0)</f>
        <v>27260900</v>
      </c>
      <c r="AM328" s="16">
        <v>27261000</v>
      </c>
      <c r="AN328" s="17">
        <f>AM328-AL328</f>
        <v>100</v>
      </c>
      <c r="AO328" s="18"/>
      <c r="AP328" s="18"/>
      <c r="AQ328" s="19" t="s">
        <v>26</v>
      </c>
      <c r="AR328" s="20" t="s">
        <v>39</v>
      </c>
      <c r="AS328" s="15">
        <f>VLOOKUP($D328,[1]!IDMPOS[#Data],7,0)</f>
        <v>9437200</v>
      </c>
      <c r="AT328" s="16">
        <v>9605000</v>
      </c>
      <c r="AU328" s="17">
        <f>AT328-AS328</f>
        <v>167800</v>
      </c>
      <c r="AV328" s="18" t="s">
        <v>67</v>
      </c>
      <c r="AW328" s="18" t="s">
        <v>57</v>
      </c>
      <c r="AX328" s="19" t="s">
        <v>26</v>
      </c>
      <c r="AY328" s="20" t="s">
        <v>39</v>
      </c>
      <c r="AZ328" s="15">
        <f>VLOOKUP($D328,[1]!IDMPOS[#Data],8,0)</f>
        <v>21776525</v>
      </c>
      <c r="BA328" s="16">
        <v>21776500</v>
      </c>
      <c r="BB328" s="16"/>
      <c r="BC328" s="16"/>
      <c r="BD328" s="17">
        <f>BA328-AZ328</f>
        <v>-25</v>
      </c>
      <c r="BE328" s="18"/>
      <c r="BF328" s="18"/>
      <c r="BG328" s="19" t="s">
        <v>26</v>
      </c>
      <c r="BH328" s="20" t="s">
        <v>39</v>
      </c>
    </row>
    <row r="329" spans="2:60" x14ac:dyDescent="0.3">
      <c r="B329" s="14">
        <v>265</v>
      </c>
      <c r="C329" s="14" t="s">
        <v>19</v>
      </c>
      <c r="D329" s="14" t="s">
        <v>1046</v>
      </c>
      <c r="E329" s="14" t="s">
        <v>1047</v>
      </c>
      <c r="F329" s="14" t="s">
        <v>1019</v>
      </c>
      <c r="G329" s="14"/>
      <c r="H329" s="14"/>
      <c r="I329" s="14"/>
      <c r="J329" s="15">
        <f>VLOOKUP($D329,[1]!IDMPOS[#Data],2,0)</f>
        <v>36197600</v>
      </c>
      <c r="K329" s="16">
        <v>31332600</v>
      </c>
      <c r="L329" s="17">
        <f>K329-J329</f>
        <v>-4865000</v>
      </c>
      <c r="M329" s="18" t="s">
        <v>37</v>
      </c>
      <c r="N329" s="18">
        <v>4865000</v>
      </c>
      <c r="O329" s="19" t="s">
        <v>26</v>
      </c>
      <c r="P329" s="20" t="s">
        <v>39</v>
      </c>
      <c r="Q329" s="15">
        <f>VLOOKUP($D329,[1]!IDMPOS[#Data],3,0)</f>
        <v>42128100</v>
      </c>
      <c r="R329" s="16">
        <v>42128000</v>
      </c>
      <c r="S329" s="17">
        <f>R329-Q329</f>
        <v>-100</v>
      </c>
      <c r="T329" s="18"/>
      <c r="U329" s="18" t="s">
        <v>25</v>
      </c>
      <c r="V329" s="19" t="s">
        <v>26</v>
      </c>
      <c r="W329" s="20" t="s">
        <v>27</v>
      </c>
      <c r="X329" s="15">
        <f>VLOOKUP($D329,[1]!IDMPOS[#Data],4,0)</f>
        <v>28736946</v>
      </c>
      <c r="Y329" s="16">
        <v>28362000</v>
      </c>
      <c r="Z329" s="17">
        <f>Y329-X329</f>
        <v>-374946</v>
      </c>
      <c r="AA329" s="18" t="s">
        <v>24</v>
      </c>
      <c r="AB329" s="18" t="s">
        <v>25</v>
      </c>
      <c r="AC329" s="19" t="s">
        <v>26</v>
      </c>
      <c r="AD329" s="20" t="s">
        <v>27</v>
      </c>
      <c r="AE329" s="15">
        <f>VLOOKUP($D329,[1]!IDMPOS[#Data],5,0)</f>
        <v>22911745</v>
      </c>
      <c r="AF329" s="16">
        <v>22911700</v>
      </c>
      <c r="AG329" s="17">
        <f>AF329-AE329</f>
        <v>-45</v>
      </c>
      <c r="AH329" s="18"/>
      <c r="AI329" s="18"/>
      <c r="AJ329" s="19" t="s">
        <v>26</v>
      </c>
      <c r="AK329" s="20" t="s">
        <v>39</v>
      </c>
      <c r="AL329" s="15">
        <f>VLOOKUP($D329,[1]!IDMPOS[#Data],6,0)</f>
        <v>39776000</v>
      </c>
      <c r="AM329" s="16">
        <v>39360300</v>
      </c>
      <c r="AN329" s="17">
        <f>AM329-AL329</f>
        <v>-415700</v>
      </c>
      <c r="AO329" s="18" t="s">
        <v>54</v>
      </c>
      <c r="AP329" s="18" t="s">
        <v>58</v>
      </c>
      <c r="AQ329" s="19" t="s">
        <v>26</v>
      </c>
      <c r="AR329" s="20" t="s">
        <v>39</v>
      </c>
      <c r="AS329" s="15">
        <f>VLOOKUP($D329,[1]!IDMPOS[#Data],7,0)</f>
        <v>24702300</v>
      </c>
      <c r="AT329" s="16">
        <v>24702300</v>
      </c>
      <c r="AU329" s="17">
        <f>AT329-AS329</f>
        <v>0</v>
      </c>
      <c r="AV329" s="18"/>
      <c r="AW329" s="18"/>
      <c r="AX329" s="19" t="s">
        <v>26</v>
      </c>
      <c r="AY329" s="20" t="s">
        <v>39</v>
      </c>
      <c r="AZ329" s="15">
        <f>VLOOKUP($D329,[1]!IDMPOS[#Data],8,0)</f>
        <v>40316117</v>
      </c>
      <c r="BA329" s="16">
        <v>40316100</v>
      </c>
      <c r="BB329" s="16"/>
      <c r="BC329" s="16"/>
      <c r="BD329" s="17">
        <f>BA329-AZ329</f>
        <v>-17</v>
      </c>
      <c r="BE329" s="18"/>
      <c r="BF329" s="18"/>
      <c r="BG329" s="19" t="s">
        <v>26</v>
      </c>
      <c r="BH329" s="20" t="s">
        <v>39</v>
      </c>
    </row>
    <row r="330" spans="2:60" x14ac:dyDescent="0.3">
      <c r="B330" s="14"/>
      <c r="C330" s="14" t="s">
        <v>19</v>
      </c>
      <c r="D330" s="14" t="s">
        <v>1048</v>
      </c>
      <c r="E330" s="14" t="s">
        <v>1049</v>
      </c>
      <c r="F330" s="14" t="s">
        <v>1019</v>
      </c>
      <c r="G330" s="14"/>
      <c r="H330" s="14"/>
      <c r="I330" s="14"/>
      <c r="J330" s="15">
        <f>VLOOKUP($D330,[1]!IDMPOS[#Data],2,0)</f>
        <v>66543600</v>
      </c>
      <c r="K330" s="16">
        <v>57752100</v>
      </c>
      <c r="L330" s="17">
        <f>K330-J330</f>
        <v>-8791500</v>
      </c>
      <c r="M330" s="18" t="s">
        <v>37</v>
      </c>
      <c r="N330" s="18">
        <v>8791500</v>
      </c>
      <c r="O330" s="19" t="s">
        <v>26</v>
      </c>
      <c r="P330" s="20" t="s">
        <v>39</v>
      </c>
      <c r="Q330" s="15">
        <f>VLOOKUP($D330,[1]!IDMPOS[#Data],3,0)</f>
        <v>82503425</v>
      </c>
      <c r="R330" s="16">
        <v>82503500</v>
      </c>
      <c r="S330" s="17">
        <f>R330-Q330</f>
        <v>75</v>
      </c>
      <c r="T330" s="18"/>
      <c r="U330" s="18" t="s">
        <v>25</v>
      </c>
      <c r="V330" s="19" t="s">
        <v>26</v>
      </c>
      <c r="W330" s="20" t="s">
        <v>27</v>
      </c>
      <c r="X330" s="15">
        <f>VLOOKUP($D330,[1]!IDMPOS[#Data],4,0)</f>
        <v>52877819</v>
      </c>
      <c r="Y330" s="16">
        <v>52877500</v>
      </c>
      <c r="Z330" s="17">
        <f>Y330-X330</f>
        <v>-319</v>
      </c>
      <c r="AA330" s="18"/>
      <c r="AB330" s="18" t="s">
        <v>25</v>
      </c>
      <c r="AC330" s="19" t="s">
        <v>26</v>
      </c>
      <c r="AD330" s="20" t="s">
        <v>27</v>
      </c>
      <c r="AE330" s="15">
        <f>VLOOKUP($D330,[1]!IDMPOS[#Data],5,0)</f>
        <v>76572505</v>
      </c>
      <c r="AF330" s="16">
        <v>76572500</v>
      </c>
      <c r="AG330" s="17">
        <f>AF330-AE330</f>
        <v>-5</v>
      </c>
      <c r="AH330" s="18"/>
      <c r="AI330" s="18"/>
      <c r="AJ330" s="19" t="s">
        <v>26</v>
      </c>
      <c r="AK330" s="20" t="s">
        <v>39</v>
      </c>
      <c r="AL330" s="15">
        <f>VLOOKUP($D330,[1]!IDMPOS[#Data],6,0)</f>
        <v>84671839</v>
      </c>
      <c r="AM330" s="16">
        <v>84672000</v>
      </c>
      <c r="AN330" s="17">
        <f>AM330-AL330</f>
        <v>161</v>
      </c>
      <c r="AO330" s="18"/>
      <c r="AP330" s="18"/>
      <c r="AQ330" s="19" t="s">
        <v>26</v>
      </c>
      <c r="AR330" s="20" t="s">
        <v>39</v>
      </c>
      <c r="AS330" s="15">
        <f>VLOOKUP($D330,[1]!IDMPOS[#Data],7,0)</f>
        <v>67064125</v>
      </c>
      <c r="AT330" s="16">
        <v>67064200</v>
      </c>
      <c r="AU330" s="17">
        <f>AT330-AS330</f>
        <v>75</v>
      </c>
      <c r="AV330" s="18"/>
      <c r="AW330" s="18"/>
      <c r="AX330" s="19" t="s">
        <v>26</v>
      </c>
      <c r="AY330" s="20" t="s">
        <v>39</v>
      </c>
      <c r="AZ330" s="15">
        <f>VLOOKUP($D330,[1]!IDMPOS[#Data],8,0)</f>
        <v>54174878</v>
      </c>
      <c r="BA330" s="16">
        <v>54174875</v>
      </c>
      <c r="BB330" s="16"/>
      <c r="BC330" s="16"/>
      <c r="BD330" s="17">
        <f>BA330-AZ330</f>
        <v>-3</v>
      </c>
      <c r="BE330" s="18"/>
      <c r="BF330" s="18"/>
      <c r="BG330" s="19" t="s">
        <v>26</v>
      </c>
      <c r="BH330" s="20" t="s">
        <v>39</v>
      </c>
    </row>
    <row r="331" spans="2:60" x14ac:dyDescent="0.3">
      <c r="B331" s="14">
        <v>269</v>
      </c>
      <c r="C331" s="14" t="s">
        <v>19</v>
      </c>
      <c r="D331" s="14" t="s">
        <v>1050</v>
      </c>
      <c r="E331" s="14" t="s">
        <v>1051</v>
      </c>
      <c r="F331" s="14" t="s">
        <v>1019</v>
      </c>
      <c r="G331" s="14"/>
      <c r="H331" s="14"/>
      <c r="I331" s="14"/>
      <c r="J331" s="15">
        <f>VLOOKUP($D331,[1]!IDMPOS[#Data],2,0)</f>
        <v>37898000</v>
      </c>
      <c r="K331" s="16">
        <v>36917000</v>
      </c>
      <c r="L331" s="17">
        <f>K331-J331</f>
        <v>-981000</v>
      </c>
      <c r="M331" s="18" t="s">
        <v>37</v>
      </c>
      <c r="N331" s="18">
        <v>981000</v>
      </c>
      <c r="O331" s="19" t="s">
        <v>26</v>
      </c>
      <c r="P331" s="20" t="s">
        <v>39</v>
      </c>
      <c r="Q331" s="15">
        <f>VLOOKUP($D331,[1]!IDMPOS[#Data],3,0)</f>
        <v>33677500</v>
      </c>
      <c r="R331" s="16">
        <v>33677500</v>
      </c>
      <c r="S331" s="17">
        <f>R331-Q331</f>
        <v>0</v>
      </c>
      <c r="T331" s="18"/>
      <c r="U331" s="18" t="s">
        <v>25</v>
      </c>
      <c r="V331" s="19" t="s">
        <v>26</v>
      </c>
      <c r="W331" s="20" t="s">
        <v>27</v>
      </c>
      <c r="X331" s="15">
        <f>VLOOKUP($D331,[1]!IDMPOS[#Data],4,0)</f>
        <v>24443875</v>
      </c>
      <c r="Y331" s="16">
        <v>24443800</v>
      </c>
      <c r="Z331" s="17">
        <f>Y331-X331</f>
        <v>-75</v>
      </c>
      <c r="AA331" s="18"/>
      <c r="AB331" s="18" t="s">
        <v>25</v>
      </c>
      <c r="AC331" s="19" t="s">
        <v>26</v>
      </c>
      <c r="AD331" s="20" t="s">
        <v>27</v>
      </c>
      <c r="AE331" s="15">
        <f>VLOOKUP($D331,[1]!IDMPOS[#Data],5,0)</f>
        <v>21986250</v>
      </c>
      <c r="AF331" s="16">
        <v>21986250</v>
      </c>
      <c r="AG331" s="17">
        <f>AF331-AE331</f>
        <v>0</v>
      </c>
      <c r="AH331" s="18"/>
      <c r="AI331" s="18"/>
      <c r="AJ331" s="19" t="s">
        <v>26</v>
      </c>
      <c r="AK331" s="20" t="s">
        <v>39</v>
      </c>
      <c r="AL331" s="15">
        <f>VLOOKUP($D331,[1]!IDMPOS[#Data],6,0)</f>
        <v>29626150</v>
      </c>
      <c r="AM331" s="16">
        <v>29569500</v>
      </c>
      <c r="AN331" s="17">
        <f>AM331-AL331</f>
        <v>-56650</v>
      </c>
      <c r="AO331" s="18" t="s">
        <v>54</v>
      </c>
      <c r="AP331" s="18" t="s">
        <v>726</v>
      </c>
      <c r="AQ331" s="19" t="s">
        <v>26</v>
      </c>
      <c r="AR331" s="20" t="s">
        <v>39</v>
      </c>
      <c r="AS331" s="15">
        <f>VLOOKUP($D331,[1]!IDMPOS[#Data],7,0)</f>
        <v>18637900</v>
      </c>
      <c r="AT331" s="16">
        <v>18637900</v>
      </c>
      <c r="AU331" s="17">
        <f>AT331-AS331</f>
        <v>0</v>
      </c>
      <c r="AV331" s="18"/>
      <c r="AW331" s="18"/>
      <c r="AX331" s="19" t="s">
        <v>26</v>
      </c>
      <c r="AY331" s="20" t="s">
        <v>39</v>
      </c>
      <c r="AZ331" s="15">
        <f>VLOOKUP($D331,[1]!IDMPOS[#Data],8,0)</f>
        <v>32034002</v>
      </c>
      <c r="BA331" s="16">
        <v>32034000</v>
      </c>
      <c r="BB331" s="16"/>
      <c r="BC331" s="16"/>
      <c r="BD331" s="17">
        <f>BA331-AZ331</f>
        <v>-2</v>
      </c>
      <c r="BE331" s="18"/>
      <c r="BF331" s="18"/>
      <c r="BG331" s="19" t="s">
        <v>26</v>
      </c>
      <c r="BH331" s="20" t="s">
        <v>39</v>
      </c>
    </row>
    <row r="332" spans="2:60" x14ac:dyDescent="0.3">
      <c r="B332" s="14">
        <v>270</v>
      </c>
      <c r="C332" s="14" t="s">
        <v>19</v>
      </c>
      <c r="D332" s="14" t="s">
        <v>1052</v>
      </c>
      <c r="E332" s="14" t="s">
        <v>1053</v>
      </c>
      <c r="F332" s="14" t="s">
        <v>1019</v>
      </c>
      <c r="G332" s="14"/>
      <c r="H332" s="14"/>
      <c r="I332" s="14"/>
      <c r="J332" s="15">
        <f>VLOOKUP($D332,[1]!IDMPOS[#Data],2,0)</f>
        <v>8044800</v>
      </c>
      <c r="K332" s="16">
        <v>2409300</v>
      </c>
      <c r="L332" s="17">
        <f>K332-J332</f>
        <v>-5635500</v>
      </c>
      <c r="M332" s="18" t="s">
        <v>37</v>
      </c>
      <c r="N332" s="18">
        <v>5635500</v>
      </c>
      <c r="O332" s="19" t="s">
        <v>26</v>
      </c>
      <c r="P332" s="20" t="s">
        <v>39</v>
      </c>
      <c r="Q332" s="15">
        <f>VLOOKUP($D332,[1]!IDMPOS[#Data],3,0)</f>
        <v>11206200</v>
      </c>
      <c r="R332" s="16">
        <v>11206200</v>
      </c>
      <c r="S332" s="17">
        <f>R332-Q332</f>
        <v>0</v>
      </c>
      <c r="T332" s="18"/>
      <c r="U332" s="18" t="s">
        <v>25</v>
      </c>
      <c r="V332" s="19" t="s">
        <v>26</v>
      </c>
      <c r="W332" s="20" t="s">
        <v>27</v>
      </c>
      <c r="X332" s="15">
        <f>VLOOKUP($D332,[1]!IDMPOS[#Data],4,0)</f>
        <v>19296600</v>
      </c>
      <c r="Y332" s="16">
        <v>19296600</v>
      </c>
      <c r="Z332" s="17">
        <f>Y332-X332</f>
        <v>0</v>
      </c>
      <c r="AA332" s="18"/>
      <c r="AB332" s="18" t="s">
        <v>943</v>
      </c>
      <c r="AC332" s="19" t="s">
        <v>26</v>
      </c>
      <c r="AD332" s="20" t="s">
        <v>39</v>
      </c>
      <c r="AE332" s="15">
        <f>VLOOKUP($D332,[1]!IDMPOS[#Data],5,0)</f>
        <v>6968525</v>
      </c>
      <c r="AF332" s="16">
        <v>6968525</v>
      </c>
      <c r="AG332" s="17">
        <f>AF332-AE332</f>
        <v>0</v>
      </c>
      <c r="AH332" s="18"/>
      <c r="AI332" s="18"/>
      <c r="AJ332" s="19" t="s">
        <v>26</v>
      </c>
      <c r="AK332" s="20" t="s">
        <v>39</v>
      </c>
      <c r="AL332" s="15">
        <f>VLOOKUP($D332,[1]!IDMPOS[#Data],6,0)</f>
        <v>11758200</v>
      </c>
      <c r="AM332" s="16">
        <v>11758200</v>
      </c>
      <c r="AN332" s="17">
        <f>AM332-AL332</f>
        <v>0</v>
      </c>
      <c r="AO332" s="18"/>
      <c r="AP332" s="18"/>
      <c r="AQ332" s="19" t="s">
        <v>26</v>
      </c>
      <c r="AR332" s="20" t="s">
        <v>39</v>
      </c>
      <c r="AS332" s="15">
        <f>VLOOKUP($D332,[1]!IDMPOS[#Data],7,0)</f>
        <v>10097225</v>
      </c>
      <c r="AT332" s="16">
        <v>10097225</v>
      </c>
      <c r="AU332" s="17">
        <f>AT332-AS332</f>
        <v>0</v>
      </c>
      <c r="AV332" s="18"/>
      <c r="AW332" s="18"/>
      <c r="AX332" s="19" t="s">
        <v>26</v>
      </c>
      <c r="AY332" s="20" t="s">
        <v>39</v>
      </c>
      <c r="AZ332" s="15">
        <f>VLOOKUP($D332,[1]!IDMPOS[#Data],8,0)</f>
        <v>9161000</v>
      </c>
      <c r="BA332" s="16">
        <v>9161000</v>
      </c>
      <c r="BB332" s="16"/>
      <c r="BC332" s="16"/>
      <c r="BD332" s="17">
        <f>BA332-AZ332</f>
        <v>0</v>
      </c>
      <c r="BE332" s="18"/>
      <c r="BF332" s="18"/>
      <c r="BG332" s="19" t="s">
        <v>26</v>
      </c>
      <c r="BH332" s="20" t="s">
        <v>39</v>
      </c>
    </row>
    <row r="333" spans="2:60" x14ac:dyDescent="0.3">
      <c r="B333" s="14"/>
      <c r="C333" s="14" t="s">
        <v>19</v>
      </c>
      <c r="D333" s="14" t="s">
        <v>1054</v>
      </c>
      <c r="E333" s="14" t="s">
        <v>1055</v>
      </c>
      <c r="F333" s="14" t="s">
        <v>1019</v>
      </c>
      <c r="G333" s="14"/>
      <c r="H333" s="14"/>
      <c r="I333" s="14"/>
      <c r="J333" s="15">
        <f>VLOOKUP($D333,[1]!IDMPOS[#Data],2,0)</f>
        <v>10707500</v>
      </c>
      <c r="K333" s="16">
        <v>3937500</v>
      </c>
      <c r="L333" s="17">
        <f>K333-J333</f>
        <v>-6770000</v>
      </c>
      <c r="M333" s="18" t="s">
        <v>37</v>
      </c>
      <c r="N333" s="18">
        <v>6770000</v>
      </c>
      <c r="O333" s="19" t="s">
        <v>26</v>
      </c>
      <c r="P333" s="20" t="s">
        <v>39</v>
      </c>
      <c r="Q333" s="15">
        <f>VLOOKUP($D333,[1]!IDMPOS[#Data],3,0)</f>
        <v>19600100</v>
      </c>
      <c r="R333" s="16">
        <v>19600100</v>
      </c>
      <c r="S333" s="17">
        <f>R333-Q333</f>
        <v>0</v>
      </c>
      <c r="T333" s="18"/>
      <c r="U333" s="18" t="s">
        <v>25</v>
      </c>
      <c r="V333" s="19" t="s">
        <v>26</v>
      </c>
      <c r="W333" s="20" t="s">
        <v>27</v>
      </c>
      <c r="X333" s="15">
        <f>VLOOKUP($D333,[1]!IDMPOS[#Data],4,0)</f>
        <v>19555100</v>
      </c>
      <c r="Y333" s="16">
        <v>19555000</v>
      </c>
      <c r="Z333" s="17">
        <f>Y333-X333</f>
        <v>-100</v>
      </c>
      <c r="AA333" s="18"/>
      <c r="AB333" s="18" t="s">
        <v>25</v>
      </c>
      <c r="AC333" s="19" t="s">
        <v>26</v>
      </c>
      <c r="AD333" s="20" t="s">
        <v>27</v>
      </c>
      <c r="AE333" s="15">
        <f>VLOOKUP($D333,[1]!IDMPOS[#Data],5,0)</f>
        <v>16834000</v>
      </c>
      <c r="AF333" s="16">
        <v>16834000</v>
      </c>
      <c r="AG333" s="17">
        <f>AF333-AE333</f>
        <v>0</v>
      </c>
      <c r="AH333" s="18"/>
      <c r="AI333" s="18"/>
      <c r="AJ333" s="19" t="s">
        <v>26</v>
      </c>
      <c r="AK333" s="20" t="s">
        <v>39</v>
      </c>
      <c r="AL333" s="15">
        <f>VLOOKUP($D333,[1]!IDMPOS[#Data],6,0)</f>
        <v>14610000</v>
      </c>
      <c r="AM333" s="16">
        <v>14610000</v>
      </c>
      <c r="AN333" s="17">
        <f>AM333-AL333</f>
        <v>0</v>
      </c>
      <c r="AO333" s="18"/>
      <c r="AP333" s="18"/>
      <c r="AQ333" s="19" t="s">
        <v>26</v>
      </c>
      <c r="AR333" s="20" t="s">
        <v>39</v>
      </c>
      <c r="AS333" s="15">
        <f>VLOOKUP($D333,[1]!IDMPOS[#Data],7,0)</f>
        <v>8942750</v>
      </c>
      <c r="AT333" s="16">
        <v>8943000</v>
      </c>
      <c r="AU333" s="17">
        <f>AT333-AS333</f>
        <v>250</v>
      </c>
      <c r="AV333" s="18"/>
      <c r="AW333" s="18"/>
      <c r="AX333" s="19" t="s">
        <v>26</v>
      </c>
      <c r="AY333" s="20" t="s">
        <v>39</v>
      </c>
      <c r="AZ333" s="15">
        <f>VLOOKUP($D333,[1]!IDMPOS[#Data],8,0)</f>
        <v>9645200</v>
      </c>
      <c r="BA333" s="16">
        <v>9645200</v>
      </c>
      <c r="BB333" s="16"/>
      <c r="BC333" s="16"/>
      <c r="BD333" s="17">
        <f>BA333-AZ333</f>
        <v>0</v>
      </c>
      <c r="BE333" s="18"/>
      <c r="BF333" s="18"/>
      <c r="BG333" s="19" t="s">
        <v>26</v>
      </c>
      <c r="BH333" s="20" t="s">
        <v>39</v>
      </c>
    </row>
    <row r="334" spans="2:60" x14ac:dyDescent="0.3">
      <c r="B334" s="14"/>
      <c r="C334" s="14" t="s">
        <v>19</v>
      </c>
      <c r="D334" s="14" t="s">
        <v>1056</v>
      </c>
      <c r="E334" s="14" t="s">
        <v>1057</v>
      </c>
      <c r="F334" s="14" t="s">
        <v>1019</v>
      </c>
      <c r="G334" s="14"/>
      <c r="H334" s="14"/>
      <c r="I334" s="14"/>
      <c r="J334" s="15">
        <f>VLOOKUP($D334,[1]!IDMPOS[#Data],2,0)</f>
        <v>21233825</v>
      </c>
      <c r="K334" s="16">
        <v>15578825</v>
      </c>
      <c r="L334" s="17">
        <f>K334-J334</f>
        <v>-5655000</v>
      </c>
      <c r="M334" s="18" t="s">
        <v>37</v>
      </c>
      <c r="N334" s="18">
        <v>5655000</v>
      </c>
      <c r="O334" s="19" t="s">
        <v>26</v>
      </c>
      <c r="P334" s="20" t="s">
        <v>39</v>
      </c>
      <c r="Q334" s="15">
        <f>VLOOKUP($D334,[1]!IDMPOS[#Data],3,0)</f>
        <v>16887888</v>
      </c>
      <c r="R334" s="16">
        <v>16887800</v>
      </c>
      <c r="S334" s="17">
        <f>R334-Q334</f>
        <v>-88</v>
      </c>
      <c r="T334" s="18"/>
      <c r="U334" s="18" t="s">
        <v>25</v>
      </c>
      <c r="V334" s="19" t="s">
        <v>26</v>
      </c>
      <c r="W334" s="20" t="s">
        <v>27</v>
      </c>
      <c r="X334" s="15">
        <f>VLOOKUP($D334,[1]!IDMPOS[#Data],4,0)</f>
        <v>19677100</v>
      </c>
      <c r="Y334" s="16">
        <v>19677000</v>
      </c>
      <c r="Z334" s="17">
        <f>Y334-X334</f>
        <v>-100</v>
      </c>
      <c r="AA334" s="18"/>
      <c r="AB334" s="18" t="s">
        <v>25</v>
      </c>
      <c r="AC334" s="19" t="s">
        <v>26</v>
      </c>
      <c r="AD334" s="20" t="s">
        <v>27</v>
      </c>
      <c r="AE334" s="15">
        <f>VLOOKUP($D334,[1]!IDMPOS[#Data],5,0)</f>
        <v>24603300</v>
      </c>
      <c r="AF334" s="16">
        <v>24850902</v>
      </c>
      <c r="AG334" s="17">
        <f>AF334-AE334</f>
        <v>247602</v>
      </c>
      <c r="AH334" s="18" t="s">
        <v>67</v>
      </c>
      <c r="AI334" s="18" t="s">
        <v>57</v>
      </c>
      <c r="AJ334" s="19" t="s">
        <v>26</v>
      </c>
      <c r="AK334" s="20" t="s">
        <v>39</v>
      </c>
      <c r="AL334" s="15">
        <f>VLOOKUP($D334,[1]!IDMPOS[#Data],6,0)</f>
        <v>17379100</v>
      </c>
      <c r="AM334" s="16">
        <v>17357000</v>
      </c>
      <c r="AN334" s="17">
        <f>AM334-AL334</f>
        <v>-22100</v>
      </c>
      <c r="AO334" s="18" t="s">
        <v>54</v>
      </c>
      <c r="AP334" s="18" t="s">
        <v>58</v>
      </c>
      <c r="AQ334" s="19" t="s">
        <v>26</v>
      </c>
      <c r="AR334" s="20" t="s">
        <v>39</v>
      </c>
      <c r="AS334" s="15">
        <f>VLOOKUP($D334,[1]!IDMPOS[#Data],7,0)</f>
        <v>14169500</v>
      </c>
      <c r="AT334" s="16">
        <v>14169500</v>
      </c>
      <c r="AU334" s="17">
        <f>AT334-AS334</f>
        <v>0</v>
      </c>
      <c r="AV334" s="18"/>
      <c r="AW334" s="18"/>
      <c r="AX334" s="19" t="s">
        <v>26</v>
      </c>
      <c r="AY334" s="20" t="s">
        <v>39</v>
      </c>
      <c r="AZ334" s="15">
        <f>VLOOKUP($D334,[1]!IDMPOS[#Data],8,0)</f>
        <v>10070500</v>
      </c>
      <c r="BA334" s="16">
        <v>10070500</v>
      </c>
      <c r="BB334" s="16"/>
      <c r="BC334" s="16"/>
      <c r="BD334" s="17">
        <f>BA334-AZ334</f>
        <v>0</v>
      </c>
      <c r="BE334" s="18"/>
      <c r="BF334" s="18"/>
      <c r="BG334" s="19" t="s">
        <v>26</v>
      </c>
      <c r="BH334" s="20" t="s">
        <v>39</v>
      </c>
    </row>
    <row r="335" spans="2:60" x14ac:dyDescent="0.3">
      <c r="B335" s="14">
        <v>287</v>
      </c>
      <c r="C335" s="14" t="s">
        <v>19</v>
      </c>
      <c r="D335" s="14" t="s">
        <v>1058</v>
      </c>
      <c r="E335" s="14" t="s">
        <v>1059</v>
      </c>
      <c r="F335" s="14" t="s">
        <v>390</v>
      </c>
      <c r="G335" s="14" t="s">
        <v>1060</v>
      </c>
      <c r="H335" s="14"/>
      <c r="I335" s="14"/>
      <c r="J335" s="15">
        <f>VLOOKUP($D335,[1]!IDMPOS[#Data],2,0)</f>
        <v>23274450</v>
      </c>
      <c r="K335" s="16">
        <v>15154500</v>
      </c>
      <c r="L335" s="17">
        <f>K335-J335</f>
        <v>-8119950</v>
      </c>
      <c r="M335" s="18" t="s">
        <v>37</v>
      </c>
      <c r="N335" s="18">
        <v>8120000</v>
      </c>
      <c r="O335" s="19" t="s">
        <v>26</v>
      </c>
      <c r="P335" s="20" t="s">
        <v>39</v>
      </c>
      <c r="Q335" s="15">
        <f>VLOOKUP($D335,[1]!IDMPOS[#Data],3,0)</f>
        <v>13732500</v>
      </c>
      <c r="R335" s="16">
        <v>13700000</v>
      </c>
      <c r="S335" s="17">
        <f>R335-Q335</f>
        <v>-32500</v>
      </c>
      <c r="T335" s="18" t="s">
        <v>40</v>
      </c>
      <c r="U335" s="18"/>
      <c r="V335" s="19" t="s">
        <v>38</v>
      </c>
      <c r="W335" s="20" t="s">
        <v>39</v>
      </c>
      <c r="X335" s="15">
        <f>VLOOKUP($D335,[1]!IDMPOS[#Data],4,0)</f>
        <v>15788431</v>
      </c>
      <c r="Y335" s="16">
        <v>15750000</v>
      </c>
      <c r="Z335" s="17">
        <f>Y335-X335</f>
        <v>-38431</v>
      </c>
      <c r="AA335" s="18" t="s">
        <v>40</v>
      </c>
      <c r="AB335" s="18"/>
      <c r="AC335" s="19" t="s">
        <v>38</v>
      </c>
      <c r="AD335" s="20" t="s">
        <v>39</v>
      </c>
      <c r="AE335" s="15">
        <f>VLOOKUP($D335,[1]!IDMPOS[#Data],5,0)</f>
        <v>21050908</v>
      </c>
      <c r="AF335" s="16">
        <v>21051000</v>
      </c>
      <c r="AG335" s="17">
        <f>AF335-AE335</f>
        <v>92</v>
      </c>
      <c r="AH335" s="18"/>
      <c r="AI335" s="18"/>
      <c r="AJ335" s="19" t="s">
        <v>26</v>
      </c>
      <c r="AK335" s="20" t="s">
        <v>39</v>
      </c>
      <c r="AL335" s="15">
        <f>VLOOKUP($D335,[1]!IDMPOS[#Data],6,0)</f>
        <v>20132700</v>
      </c>
      <c r="AM335" s="16">
        <v>20132700</v>
      </c>
      <c r="AN335" s="17">
        <f>AM335-AL335</f>
        <v>0</v>
      </c>
      <c r="AO335" s="18"/>
      <c r="AP335" s="18"/>
      <c r="AQ335" s="19" t="s">
        <v>26</v>
      </c>
      <c r="AR335" s="20" t="s">
        <v>39</v>
      </c>
      <c r="AS335" s="15">
        <f>VLOOKUP($D335,[1]!IDMPOS[#Data],7,0)</f>
        <v>9673750</v>
      </c>
      <c r="AT335" s="16">
        <v>9673750</v>
      </c>
      <c r="AU335" s="17">
        <f>AT335-AS335</f>
        <v>0</v>
      </c>
      <c r="AV335" s="18"/>
      <c r="AW335" s="18"/>
      <c r="AX335" s="19" t="s">
        <v>26</v>
      </c>
      <c r="AY335" s="20" t="s">
        <v>39</v>
      </c>
      <c r="AZ335" s="15">
        <f>VLOOKUP($D335,[1]!IDMPOS[#Data],8,0)</f>
        <v>12066400</v>
      </c>
      <c r="BA335" s="16">
        <v>12066400</v>
      </c>
      <c r="BB335" s="16"/>
      <c r="BC335" s="16"/>
      <c r="BD335" s="17">
        <f>BA335-AZ335</f>
        <v>0</v>
      </c>
      <c r="BE335" s="18"/>
      <c r="BF335" s="18"/>
      <c r="BG335" s="19" t="s">
        <v>26</v>
      </c>
      <c r="BH335" s="20" t="s">
        <v>39</v>
      </c>
    </row>
    <row r="336" spans="2:60" x14ac:dyDescent="0.3">
      <c r="B336" s="14">
        <v>248</v>
      </c>
      <c r="C336" s="14" t="s">
        <v>19</v>
      </c>
      <c r="D336" s="14" t="s">
        <v>1061</v>
      </c>
      <c r="E336" s="14" t="s">
        <v>1062</v>
      </c>
      <c r="F336" s="14" t="s">
        <v>1019</v>
      </c>
      <c r="G336" s="14"/>
      <c r="H336" s="14"/>
      <c r="I336" s="14"/>
      <c r="J336" s="15">
        <f>VLOOKUP($D336,[1]!IDMPOS[#Data],2,0)</f>
        <v>23143300</v>
      </c>
      <c r="K336" s="16">
        <v>17203300</v>
      </c>
      <c r="L336" s="17">
        <f>K336-J336</f>
        <v>-5940000</v>
      </c>
      <c r="M336" s="18" t="s">
        <v>37</v>
      </c>
      <c r="N336" s="18">
        <v>5940000</v>
      </c>
      <c r="O336" s="19" t="s">
        <v>26</v>
      </c>
      <c r="P336" s="20" t="s">
        <v>39</v>
      </c>
      <c r="Q336" s="15">
        <f>VLOOKUP($D336,[1]!IDMPOS[#Data],3,0)</f>
        <v>23100815</v>
      </c>
      <c r="R336" s="16">
        <v>23100800</v>
      </c>
      <c r="S336" s="17">
        <f>R336-Q336</f>
        <v>-15</v>
      </c>
      <c r="T336" s="18"/>
      <c r="U336" s="18" t="s">
        <v>25</v>
      </c>
      <c r="V336" s="19" t="s">
        <v>26</v>
      </c>
      <c r="W336" s="20" t="s">
        <v>27</v>
      </c>
      <c r="X336" s="15">
        <f>VLOOKUP($D336,[1]!IDMPOS[#Data],4,0)</f>
        <v>23838768</v>
      </c>
      <c r="Y336" s="16">
        <v>23839000</v>
      </c>
      <c r="Z336" s="17">
        <f>Y336-X336</f>
        <v>232</v>
      </c>
      <c r="AA336" s="18"/>
      <c r="AB336" s="18" t="s">
        <v>25</v>
      </c>
      <c r="AC336" s="19" t="s">
        <v>26</v>
      </c>
      <c r="AD336" s="20" t="s">
        <v>27</v>
      </c>
      <c r="AE336" s="15">
        <f>VLOOKUP($D336,[1]!IDMPOS[#Data],5,0)</f>
        <v>19170829</v>
      </c>
      <c r="AF336" s="16">
        <v>19170825</v>
      </c>
      <c r="AG336" s="17">
        <f>AF336-AE336</f>
        <v>-4</v>
      </c>
      <c r="AH336" s="18"/>
      <c r="AI336" s="18"/>
      <c r="AJ336" s="19" t="s">
        <v>26</v>
      </c>
      <c r="AK336" s="20" t="s">
        <v>39</v>
      </c>
      <c r="AL336" s="15">
        <f>VLOOKUP($D336,[1]!IDMPOS[#Data],6,0)</f>
        <v>25738579</v>
      </c>
      <c r="AM336" s="16">
        <v>26139000</v>
      </c>
      <c r="AN336" s="17">
        <f>AM336-AL336</f>
        <v>400421</v>
      </c>
      <c r="AO336" s="18" t="s">
        <v>67</v>
      </c>
      <c r="AP336" s="18" t="s">
        <v>57</v>
      </c>
      <c r="AQ336" s="19" t="s">
        <v>26</v>
      </c>
      <c r="AR336" s="20" t="s">
        <v>39</v>
      </c>
      <c r="AS336" s="15">
        <f>VLOOKUP($D336,[1]!IDMPOS[#Data],7,0)</f>
        <v>8518679</v>
      </c>
      <c r="AT336" s="16">
        <v>8518700</v>
      </c>
      <c r="AU336" s="17">
        <f>AT336-AS336</f>
        <v>21</v>
      </c>
      <c r="AV336" s="18"/>
      <c r="AW336" s="18"/>
      <c r="AX336" s="19" t="s">
        <v>26</v>
      </c>
      <c r="AY336" s="20" t="s">
        <v>39</v>
      </c>
      <c r="AZ336" s="15">
        <f>VLOOKUP($D336,[1]!IDMPOS[#Data],8,0)</f>
        <v>13137250</v>
      </c>
      <c r="BA336" s="16">
        <v>13137250</v>
      </c>
      <c r="BB336" s="16"/>
      <c r="BC336" s="16"/>
      <c r="BD336" s="17">
        <f>BA336-AZ336</f>
        <v>0</v>
      </c>
      <c r="BE336" s="18"/>
      <c r="BF336" s="18"/>
      <c r="BG336" s="19" t="s">
        <v>26</v>
      </c>
      <c r="BH336" s="20" t="s">
        <v>39</v>
      </c>
    </row>
    <row r="337" spans="2:60" x14ac:dyDescent="0.3">
      <c r="B337" s="14"/>
      <c r="C337" s="14" t="s">
        <v>19</v>
      </c>
      <c r="D337" s="14" t="s">
        <v>1063</v>
      </c>
      <c r="E337" s="14" t="s">
        <v>1064</v>
      </c>
      <c r="F337" s="14" t="s">
        <v>1019</v>
      </c>
      <c r="G337" s="14"/>
      <c r="H337" s="14"/>
      <c r="I337" s="14"/>
      <c r="J337" s="15">
        <f>VLOOKUP($D337,[1]!IDMPOS[#Data],2,0)</f>
        <v>12941000</v>
      </c>
      <c r="K337" s="16">
        <v>6501000</v>
      </c>
      <c r="L337" s="17">
        <f>K337-J337</f>
        <v>-6440000</v>
      </c>
      <c r="M337" s="18" t="s">
        <v>37</v>
      </c>
      <c r="N337" s="18">
        <v>6440000</v>
      </c>
      <c r="O337" s="19" t="s">
        <v>26</v>
      </c>
      <c r="P337" s="20" t="s">
        <v>39</v>
      </c>
      <c r="Q337" s="15">
        <f>VLOOKUP($D337,[1]!IDMPOS[#Data],3,0)</f>
        <v>15160400</v>
      </c>
      <c r="R337" s="16">
        <v>15160400</v>
      </c>
      <c r="S337" s="17">
        <f>R337-Q337</f>
        <v>0</v>
      </c>
      <c r="T337" s="18"/>
      <c r="U337" s="18" t="s">
        <v>25</v>
      </c>
      <c r="V337" s="19" t="s">
        <v>26</v>
      </c>
      <c r="W337" s="20" t="s">
        <v>27</v>
      </c>
      <c r="X337" s="15">
        <f>VLOOKUP($D337,[1]!IDMPOS[#Data],4,0)</f>
        <v>17900100</v>
      </c>
      <c r="Y337" s="16">
        <v>17900000</v>
      </c>
      <c r="Z337" s="17">
        <f>Y337-X337</f>
        <v>-100</v>
      </c>
      <c r="AA337" s="18"/>
      <c r="AB337" s="18" t="s">
        <v>25</v>
      </c>
      <c r="AC337" s="19" t="s">
        <v>26</v>
      </c>
      <c r="AD337" s="20" t="s">
        <v>27</v>
      </c>
      <c r="AE337" s="15">
        <f>VLOOKUP($D337,[1]!IDMPOS[#Data],5,0)</f>
        <v>15682500</v>
      </c>
      <c r="AF337" s="16">
        <v>15682500</v>
      </c>
      <c r="AG337" s="17">
        <f>AF337-AE337</f>
        <v>0</v>
      </c>
      <c r="AH337" s="18"/>
      <c r="AI337" s="18"/>
      <c r="AJ337" s="19" t="s">
        <v>26</v>
      </c>
      <c r="AK337" s="20" t="s">
        <v>39</v>
      </c>
      <c r="AL337" s="15">
        <f>VLOOKUP($D337,[1]!IDMPOS[#Data],6,0)</f>
        <v>20772226</v>
      </c>
      <c r="AM337" s="16">
        <v>20772500</v>
      </c>
      <c r="AN337" s="17">
        <f>AM337-AL337</f>
        <v>274</v>
      </c>
      <c r="AO337" s="18"/>
      <c r="AP337" s="18"/>
      <c r="AQ337" s="19" t="s">
        <v>26</v>
      </c>
      <c r="AR337" s="20" t="s">
        <v>39</v>
      </c>
      <c r="AS337" s="15">
        <f>VLOOKUP($D337,[1]!IDMPOS[#Data],7,0)</f>
        <v>15050700</v>
      </c>
      <c r="AT337" s="16">
        <v>15051000</v>
      </c>
      <c r="AU337" s="17">
        <f>AT337-AS337</f>
        <v>300</v>
      </c>
      <c r="AV337" s="18"/>
      <c r="AW337" s="18"/>
      <c r="AX337" s="19" t="s">
        <v>26</v>
      </c>
      <c r="AY337" s="20" t="s">
        <v>39</v>
      </c>
      <c r="AZ337" s="15">
        <f>VLOOKUP($D337,[1]!IDMPOS[#Data],8,0)</f>
        <v>14824000</v>
      </c>
      <c r="BA337" s="16">
        <v>14824000</v>
      </c>
      <c r="BB337" s="16"/>
      <c r="BC337" s="16"/>
      <c r="BD337" s="17">
        <f>BA337-AZ337</f>
        <v>0</v>
      </c>
      <c r="BE337" s="18"/>
      <c r="BF337" s="18"/>
      <c r="BG337" s="19" t="s">
        <v>26</v>
      </c>
      <c r="BH337" s="20" t="s">
        <v>39</v>
      </c>
    </row>
    <row r="338" spans="2:60" x14ac:dyDescent="0.3">
      <c r="B338" s="14">
        <v>263</v>
      </c>
      <c r="C338" s="14" t="s">
        <v>19</v>
      </c>
      <c r="D338" s="14" t="s">
        <v>1065</v>
      </c>
      <c r="E338" s="14" t="s">
        <v>1066</v>
      </c>
      <c r="F338" s="14" t="s">
        <v>1019</v>
      </c>
      <c r="G338" s="14"/>
      <c r="H338" s="14"/>
      <c r="I338" s="14"/>
      <c r="J338" s="15">
        <f>VLOOKUP($D338,[1]!IDMPOS[#Data],2,0)</f>
        <v>17130800</v>
      </c>
      <c r="K338" s="16">
        <v>3211700</v>
      </c>
      <c r="L338" s="17">
        <f>K338-J338</f>
        <v>-13919100</v>
      </c>
      <c r="M338" s="18" t="s">
        <v>37</v>
      </c>
      <c r="N338" s="18">
        <v>13919100</v>
      </c>
      <c r="O338" s="19" t="s">
        <v>26</v>
      </c>
      <c r="P338" s="20" t="s">
        <v>39</v>
      </c>
      <c r="Q338" s="15">
        <f>VLOOKUP($D338,[1]!IDMPOS[#Data],3,0)</f>
        <v>27722325</v>
      </c>
      <c r="R338" s="16">
        <v>27722300</v>
      </c>
      <c r="S338" s="17">
        <f>R338-Q338</f>
        <v>-25</v>
      </c>
      <c r="T338" s="18"/>
      <c r="U338" s="18" t="s">
        <v>25</v>
      </c>
      <c r="V338" s="19" t="s">
        <v>26</v>
      </c>
      <c r="W338" s="20" t="s">
        <v>27</v>
      </c>
      <c r="X338" s="15">
        <f>VLOOKUP($D338,[1]!IDMPOS[#Data],4,0)</f>
        <v>20067025</v>
      </c>
      <c r="Y338" s="16">
        <v>20067000</v>
      </c>
      <c r="Z338" s="17">
        <f>Y338-X338</f>
        <v>-25</v>
      </c>
      <c r="AA338" s="18"/>
      <c r="AB338" s="18" t="s">
        <v>25</v>
      </c>
      <c r="AC338" s="19" t="s">
        <v>26</v>
      </c>
      <c r="AD338" s="20" t="s">
        <v>27</v>
      </c>
      <c r="AE338" s="15">
        <f>VLOOKUP($D338,[1]!IDMPOS[#Data],5,0)</f>
        <v>29288900</v>
      </c>
      <c r="AF338" s="16">
        <v>29289000</v>
      </c>
      <c r="AG338" s="17">
        <f>AF338-AE338</f>
        <v>100</v>
      </c>
      <c r="AH338" s="18"/>
      <c r="AI338" s="18"/>
      <c r="AJ338" s="19" t="s">
        <v>26</v>
      </c>
      <c r="AK338" s="20" t="s">
        <v>39</v>
      </c>
      <c r="AL338" s="15">
        <f>VLOOKUP($D338,[1]!IDMPOS[#Data],6,0)</f>
        <v>33142300</v>
      </c>
      <c r="AM338" s="16">
        <v>33142300</v>
      </c>
      <c r="AN338" s="17">
        <f>AM338-AL338</f>
        <v>0</v>
      </c>
      <c r="AO338" s="18"/>
      <c r="AP338" s="18"/>
      <c r="AQ338" s="19" t="s">
        <v>26</v>
      </c>
      <c r="AR338" s="20" t="s">
        <v>39</v>
      </c>
      <c r="AS338" s="15">
        <f>VLOOKUP($D338,[1]!IDMPOS[#Data],7,0)</f>
        <v>25909100</v>
      </c>
      <c r="AT338" s="16">
        <v>25909200</v>
      </c>
      <c r="AU338" s="17">
        <f>AT338-AS338</f>
        <v>100</v>
      </c>
      <c r="AV338" s="18"/>
      <c r="AW338" s="18"/>
      <c r="AX338" s="19" t="s">
        <v>26</v>
      </c>
      <c r="AY338" s="20" t="s">
        <v>39</v>
      </c>
      <c r="AZ338" s="15">
        <f>VLOOKUP($D338,[1]!IDMPOS[#Data],8,0)</f>
        <v>14913700</v>
      </c>
      <c r="BA338" s="16">
        <v>14913700</v>
      </c>
      <c r="BB338" s="16"/>
      <c r="BC338" s="16"/>
      <c r="BD338" s="17">
        <f>BA338-AZ338</f>
        <v>0</v>
      </c>
      <c r="BE338" s="18"/>
      <c r="BF338" s="18"/>
      <c r="BG338" s="19" t="s">
        <v>26</v>
      </c>
      <c r="BH338" s="20" t="s">
        <v>39</v>
      </c>
    </row>
    <row r="339" spans="2:60" x14ac:dyDescent="0.3">
      <c r="B339" s="14"/>
      <c r="C339" s="14" t="s">
        <v>19</v>
      </c>
      <c r="D339" s="14" t="s">
        <v>1067</v>
      </c>
      <c r="E339" s="14" t="s">
        <v>1068</v>
      </c>
      <c r="F339" s="14" t="s">
        <v>1019</v>
      </c>
      <c r="G339" s="14"/>
      <c r="H339" s="14"/>
      <c r="I339" s="14"/>
      <c r="J339" s="15">
        <f>VLOOKUP($D339,[1]!IDMPOS[#Data],2,0)</f>
        <v>22089200</v>
      </c>
      <c r="K339" s="16">
        <v>21031200</v>
      </c>
      <c r="L339" s="17">
        <f>K339-J339</f>
        <v>-1058000</v>
      </c>
      <c r="M339" s="18" t="s">
        <v>37</v>
      </c>
      <c r="N339" s="18">
        <v>1058000</v>
      </c>
      <c r="O339" s="19" t="s">
        <v>26</v>
      </c>
      <c r="P339" s="20" t="s">
        <v>39</v>
      </c>
      <c r="Q339" s="15">
        <f>VLOOKUP($D339,[1]!IDMPOS[#Data],3,0)</f>
        <v>15259200</v>
      </c>
      <c r="R339" s="16">
        <v>15259200</v>
      </c>
      <c r="S339" s="17">
        <f>R339-Q339</f>
        <v>0</v>
      </c>
      <c r="T339" s="18"/>
      <c r="U339" s="18" t="s">
        <v>25</v>
      </c>
      <c r="V339" s="19" t="s">
        <v>26</v>
      </c>
      <c r="W339" s="20" t="s">
        <v>27</v>
      </c>
      <c r="X339" s="15">
        <f>VLOOKUP($D339,[1]!IDMPOS[#Data],4,0)</f>
        <v>19680100</v>
      </c>
      <c r="Y339" s="16">
        <v>19680500</v>
      </c>
      <c r="Z339" s="17">
        <f>Y339-X339</f>
        <v>400</v>
      </c>
      <c r="AA339" s="18"/>
      <c r="AB339" s="18" t="s">
        <v>25</v>
      </c>
      <c r="AC339" s="19" t="s">
        <v>26</v>
      </c>
      <c r="AD339" s="20" t="s">
        <v>27</v>
      </c>
      <c r="AE339" s="15">
        <f>VLOOKUP($D339,[1]!IDMPOS[#Data],5,0)</f>
        <v>14911500</v>
      </c>
      <c r="AF339" s="16">
        <v>14911500</v>
      </c>
      <c r="AG339" s="17">
        <f>AF339-AE339</f>
        <v>0</v>
      </c>
      <c r="AH339" s="18"/>
      <c r="AI339" s="18"/>
      <c r="AJ339" s="19" t="s">
        <v>26</v>
      </c>
      <c r="AK339" s="20" t="s">
        <v>39</v>
      </c>
      <c r="AL339" s="15">
        <f>VLOOKUP($D339,[1]!IDMPOS[#Data],6,0)</f>
        <v>20409000</v>
      </c>
      <c r="AM339" s="16">
        <v>20409000</v>
      </c>
      <c r="AN339" s="17">
        <f>AM339-AL339</f>
        <v>0</v>
      </c>
      <c r="AO339" s="18"/>
      <c r="AP339" s="18"/>
      <c r="AQ339" s="19" t="s">
        <v>26</v>
      </c>
      <c r="AR339" s="20" t="s">
        <v>39</v>
      </c>
      <c r="AS339" s="15">
        <f>VLOOKUP($D339,[1]!IDMPOS[#Data],7,0)</f>
        <v>14511500</v>
      </c>
      <c r="AT339" s="16">
        <v>14511500</v>
      </c>
      <c r="AU339" s="17">
        <f>AT339-AS339</f>
        <v>0</v>
      </c>
      <c r="AV339" s="18"/>
      <c r="AW339" s="18"/>
      <c r="AX339" s="19" t="s">
        <v>26</v>
      </c>
      <c r="AY339" s="20" t="s">
        <v>39</v>
      </c>
      <c r="AZ339" s="15">
        <f>VLOOKUP($D339,[1]!IDMPOS[#Data],8,0)</f>
        <v>15216000</v>
      </c>
      <c r="BA339" s="16">
        <v>15216000</v>
      </c>
      <c r="BB339" s="16"/>
      <c r="BC339" s="16"/>
      <c r="BD339" s="17">
        <f>BA339-AZ339</f>
        <v>0</v>
      </c>
      <c r="BE339" s="18"/>
      <c r="BF339" s="18"/>
      <c r="BG339" s="19" t="s">
        <v>26</v>
      </c>
      <c r="BH339" s="20" t="s">
        <v>39</v>
      </c>
    </row>
    <row r="340" spans="2:60" x14ac:dyDescent="0.3">
      <c r="B340" s="14">
        <v>246</v>
      </c>
      <c r="C340" s="14" t="s">
        <v>19</v>
      </c>
      <c r="D340" s="14" t="s">
        <v>1069</v>
      </c>
      <c r="E340" s="14" t="s">
        <v>1070</v>
      </c>
      <c r="F340" s="14" t="s">
        <v>1019</v>
      </c>
      <c r="G340" s="14"/>
      <c r="H340" s="14"/>
      <c r="I340" s="14"/>
      <c r="J340" s="15">
        <f>VLOOKUP($D340,[1]!IDMPOS[#Data],2,0)</f>
        <v>14615300</v>
      </c>
      <c r="K340" s="16">
        <v>8619300</v>
      </c>
      <c r="L340" s="17">
        <f>K340-J340</f>
        <v>-5996000</v>
      </c>
      <c r="M340" s="18" t="s">
        <v>37</v>
      </c>
      <c r="N340" s="18">
        <v>5996000</v>
      </c>
      <c r="O340" s="19" t="s">
        <v>26</v>
      </c>
      <c r="P340" s="20" t="s">
        <v>39</v>
      </c>
      <c r="Q340" s="15">
        <f>VLOOKUP($D340,[1]!IDMPOS[#Data],3,0)</f>
        <v>28874800</v>
      </c>
      <c r="R340" s="16">
        <v>28874800</v>
      </c>
      <c r="S340" s="17">
        <f>R340-Q340</f>
        <v>0</v>
      </c>
      <c r="T340" s="18"/>
      <c r="U340" s="18" t="s">
        <v>25</v>
      </c>
      <c r="V340" s="19" t="s">
        <v>26</v>
      </c>
      <c r="W340" s="20" t="s">
        <v>27</v>
      </c>
      <c r="X340" s="15">
        <f>VLOOKUP($D340,[1]!IDMPOS[#Data],4,0)</f>
        <v>24905575</v>
      </c>
      <c r="Y340" s="16">
        <v>24905500</v>
      </c>
      <c r="Z340" s="17">
        <f>Y340-X340</f>
        <v>-75</v>
      </c>
      <c r="AA340" s="18"/>
      <c r="AB340" s="18" t="s">
        <v>25</v>
      </c>
      <c r="AC340" s="19" t="s">
        <v>26</v>
      </c>
      <c r="AD340" s="20" t="s">
        <v>27</v>
      </c>
      <c r="AE340" s="15">
        <f>VLOOKUP($D340,[1]!IDMPOS[#Data],5,0)</f>
        <v>16353500</v>
      </c>
      <c r="AF340" s="16">
        <v>16353500</v>
      </c>
      <c r="AG340" s="17">
        <f>AF340-AE340</f>
        <v>0</v>
      </c>
      <c r="AH340" s="18"/>
      <c r="AI340" s="18"/>
      <c r="AJ340" s="19" t="s">
        <v>26</v>
      </c>
      <c r="AK340" s="20" t="s">
        <v>39</v>
      </c>
      <c r="AL340" s="15">
        <f>VLOOKUP($D340,[1]!IDMPOS[#Data],6,0)</f>
        <v>25794000</v>
      </c>
      <c r="AM340" s="16">
        <v>25794000</v>
      </c>
      <c r="AN340" s="17">
        <f>AM340-AL340</f>
        <v>0</v>
      </c>
      <c r="AO340" s="18"/>
      <c r="AP340" s="18"/>
      <c r="AQ340" s="19" t="s">
        <v>26</v>
      </c>
      <c r="AR340" s="20" t="s">
        <v>39</v>
      </c>
      <c r="AS340" s="15">
        <f>VLOOKUP($D340,[1]!IDMPOS[#Data],7,0)</f>
        <v>18227065</v>
      </c>
      <c r="AT340" s="16">
        <v>18227000</v>
      </c>
      <c r="AU340" s="17">
        <f>AT340-AS340</f>
        <v>-65</v>
      </c>
      <c r="AV340" s="18"/>
      <c r="AW340" s="18"/>
      <c r="AX340" s="19" t="s">
        <v>26</v>
      </c>
      <c r="AY340" s="20" t="s">
        <v>39</v>
      </c>
      <c r="AZ340" s="15">
        <f>VLOOKUP($D340,[1]!IDMPOS[#Data],8,0)</f>
        <v>17835500</v>
      </c>
      <c r="BA340" s="16">
        <v>17835500</v>
      </c>
      <c r="BB340" s="16"/>
      <c r="BC340" s="16"/>
      <c r="BD340" s="17">
        <f>BA340-AZ340</f>
        <v>0</v>
      </c>
      <c r="BE340" s="18"/>
      <c r="BF340" s="18"/>
      <c r="BG340" s="19" t="s">
        <v>26</v>
      </c>
      <c r="BH340" s="20" t="s">
        <v>39</v>
      </c>
    </row>
    <row r="341" spans="2:60" x14ac:dyDescent="0.3">
      <c r="B341" s="14">
        <v>234</v>
      </c>
      <c r="C341" s="14" t="s">
        <v>19</v>
      </c>
      <c r="D341" s="14" t="s">
        <v>1071</v>
      </c>
      <c r="E341" s="14" t="s">
        <v>1072</v>
      </c>
      <c r="F341" s="14" t="s">
        <v>1019</v>
      </c>
      <c r="G341" s="14"/>
      <c r="H341" s="14"/>
      <c r="I341" s="14"/>
      <c r="J341" s="15">
        <f>VLOOKUP($D341,[1]!IDMPOS[#Data],2,0)</f>
        <v>18035000</v>
      </c>
      <c r="K341" s="16">
        <v>17423300</v>
      </c>
      <c r="L341" s="17">
        <f>K341-J341</f>
        <v>-611700</v>
      </c>
      <c r="M341" s="18" t="s">
        <v>37</v>
      </c>
      <c r="N341" s="18">
        <v>611700</v>
      </c>
      <c r="O341" s="19" t="s">
        <v>26</v>
      </c>
      <c r="P341" s="20" t="s">
        <v>39</v>
      </c>
      <c r="Q341" s="15">
        <f>VLOOKUP($D341,[1]!IDMPOS[#Data],3,0)</f>
        <v>23144426</v>
      </c>
      <c r="R341" s="16">
        <v>23144000</v>
      </c>
      <c r="S341" s="17">
        <f>R341-Q341</f>
        <v>-426</v>
      </c>
      <c r="T341" s="18"/>
      <c r="U341" s="18" t="s">
        <v>25</v>
      </c>
      <c r="V341" s="19" t="s">
        <v>26</v>
      </c>
      <c r="W341" s="20" t="s">
        <v>27</v>
      </c>
      <c r="X341" s="15">
        <f>VLOOKUP($D341,[1]!IDMPOS[#Data],4,0)</f>
        <v>21534500</v>
      </c>
      <c r="Y341" s="16">
        <v>21534500</v>
      </c>
      <c r="Z341" s="17">
        <f>Y341-X341</f>
        <v>0</v>
      </c>
      <c r="AA341" s="18"/>
      <c r="AB341" s="18" t="s">
        <v>25</v>
      </c>
      <c r="AC341" s="19" t="s">
        <v>26</v>
      </c>
      <c r="AD341" s="20" t="s">
        <v>27</v>
      </c>
      <c r="AE341" s="15">
        <f>VLOOKUP($D341,[1]!IDMPOS[#Data],5,0)</f>
        <v>16562500</v>
      </c>
      <c r="AF341" s="16">
        <v>16562500</v>
      </c>
      <c r="AG341" s="17">
        <f>AF341-AE341</f>
        <v>0</v>
      </c>
      <c r="AH341" s="18"/>
      <c r="AI341" s="18"/>
      <c r="AJ341" s="19" t="s">
        <v>26</v>
      </c>
      <c r="AK341" s="20" t="s">
        <v>39</v>
      </c>
      <c r="AL341" s="15">
        <f>VLOOKUP($D341,[1]!IDMPOS[#Data],6,0)</f>
        <v>21816400</v>
      </c>
      <c r="AM341" s="16">
        <v>21816400</v>
      </c>
      <c r="AN341" s="17">
        <f>AM341-AL341</f>
        <v>0</v>
      </c>
      <c r="AO341" s="18"/>
      <c r="AP341" s="18"/>
      <c r="AQ341" s="19" t="s">
        <v>26</v>
      </c>
      <c r="AR341" s="20" t="s">
        <v>39</v>
      </c>
      <c r="AS341" s="15">
        <f>VLOOKUP($D341,[1]!IDMPOS[#Data],7,0)</f>
        <v>11410850</v>
      </c>
      <c r="AT341" s="16">
        <v>11510900</v>
      </c>
      <c r="AU341" s="17">
        <f>AT341-AS341</f>
        <v>100050</v>
      </c>
      <c r="AV341" s="18" t="s">
        <v>67</v>
      </c>
      <c r="AW341" s="18" t="s">
        <v>57</v>
      </c>
      <c r="AX341" s="19" t="s">
        <v>26</v>
      </c>
      <c r="AY341" s="20" t="s">
        <v>39</v>
      </c>
      <c r="AZ341" s="15">
        <f>VLOOKUP($D341,[1]!IDMPOS[#Data],8,0)</f>
        <v>18111700</v>
      </c>
      <c r="BA341" s="16">
        <v>18111700</v>
      </c>
      <c r="BB341" s="16"/>
      <c r="BC341" s="16"/>
      <c r="BD341" s="17">
        <f>BA341-AZ341</f>
        <v>0</v>
      </c>
      <c r="BE341" s="18"/>
      <c r="BF341" s="18"/>
      <c r="BG341" s="19" t="s">
        <v>26</v>
      </c>
      <c r="BH341" s="20" t="s">
        <v>39</v>
      </c>
    </row>
    <row r="342" spans="2:60" x14ac:dyDescent="0.3">
      <c r="B342" s="14">
        <v>243</v>
      </c>
      <c r="C342" s="14" t="s">
        <v>19</v>
      </c>
      <c r="D342" s="14" t="s">
        <v>1073</v>
      </c>
      <c r="E342" s="14" t="s">
        <v>1074</v>
      </c>
      <c r="F342" s="14" t="s">
        <v>1019</v>
      </c>
      <c r="G342" s="14"/>
      <c r="H342" s="14"/>
      <c r="I342" s="14"/>
      <c r="J342" s="15">
        <f>VLOOKUP($D342,[1]!IDMPOS[#Data],2,0)</f>
        <v>32997175</v>
      </c>
      <c r="K342" s="16">
        <v>24760200</v>
      </c>
      <c r="L342" s="17">
        <f>K342-J342</f>
        <v>-8236975</v>
      </c>
      <c r="M342" s="18" t="s">
        <v>37</v>
      </c>
      <c r="N342" s="18">
        <v>8237000</v>
      </c>
      <c r="O342" s="19" t="s">
        <v>26</v>
      </c>
      <c r="P342" s="20" t="s">
        <v>39</v>
      </c>
      <c r="Q342" s="15">
        <f>VLOOKUP($D342,[1]!IDMPOS[#Data],3,0)</f>
        <v>32994425</v>
      </c>
      <c r="R342" s="16">
        <v>32994400</v>
      </c>
      <c r="S342" s="17">
        <f>R342-Q342</f>
        <v>-25</v>
      </c>
      <c r="T342" s="18"/>
      <c r="U342" s="18" t="s">
        <v>25</v>
      </c>
      <c r="V342" s="19" t="s">
        <v>26</v>
      </c>
      <c r="W342" s="20" t="s">
        <v>27</v>
      </c>
      <c r="X342" s="15">
        <f>VLOOKUP($D342,[1]!IDMPOS[#Data],4,0)</f>
        <v>30852900</v>
      </c>
      <c r="Y342" s="16">
        <v>30853000</v>
      </c>
      <c r="Z342" s="17">
        <f>Y342-X342</f>
        <v>100</v>
      </c>
      <c r="AA342" s="18"/>
      <c r="AB342" s="18" t="s">
        <v>943</v>
      </c>
      <c r="AC342" s="19" t="s">
        <v>26</v>
      </c>
      <c r="AD342" s="20" t="s">
        <v>39</v>
      </c>
      <c r="AE342" s="15">
        <f>VLOOKUP($D342,[1]!IDMPOS[#Data],5,0)</f>
        <v>32707329</v>
      </c>
      <c r="AF342" s="16">
        <v>32707500</v>
      </c>
      <c r="AG342" s="17">
        <f>AF342-AE342</f>
        <v>171</v>
      </c>
      <c r="AH342" s="18"/>
      <c r="AI342" s="18"/>
      <c r="AJ342" s="19" t="s">
        <v>26</v>
      </c>
      <c r="AK342" s="20" t="s">
        <v>39</v>
      </c>
      <c r="AL342" s="15">
        <f>VLOOKUP($D342,[1]!IDMPOS[#Data],6,0)</f>
        <v>32568416</v>
      </c>
      <c r="AM342" s="16">
        <v>32568500</v>
      </c>
      <c r="AN342" s="17">
        <f>AM342-AL342</f>
        <v>84</v>
      </c>
      <c r="AO342" s="18"/>
      <c r="AP342" s="18"/>
      <c r="AQ342" s="19" t="s">
        <v>26</v>
      </c>
      <c r="AR342" s="20" t="s">
        <v>39</v>
      </c>
      <c r="AS342" s="15">
        <f>VLOOKUP($D342,[1]!IDMPOS[#Data],7,0)</f>
        <v>17175575</v>
      </c>
      <c r="AT342" s="16">
        <v>17175500</v>
      </c>
      <c r="AU342" s="17">
        <f>AT342-AS342</f>
        <v>-75</v>
      </c>
      <c r="AV342" s="18"/>
      <c r="AW342" s="18"/>
      <c r="AX342" s="19" t="s">
        <v>26</v>
      </c>
      <c r="AY342" s="20" t="s">
        <v>39</v>
      </c>
      <c r="AZ342" s="15">
        <f>VLOOKUP($D342,[1]!IDMPOS[#Data],8,0)</f>
        <v>18207000</v>
      </c>
      <c r="BA342" s="16">
        <v>18207000</v>
      </c>
      <c r="BB342" s="16"/>
      <c r="BC342" s="16"/>
      <c r="BD342" s="17">
        <f>BA342-AZ342</f>
        <v>0</v>
      </c>
      <c r="BE342" s="18"/>
      <c r="BF342" s="18"/>
      <c r="BG342" s="19" t="s">
        <v>26</v>
      </c>
      <c r="BH342" s="20" t="s">
        <v>39</v>
      </c>
    </row>
    <row r="343" spans="2:60" x14ac:dyDescent="0.3">
      <c r="B343" s="14">
        <v>236</v>
      </c>
      <c r="C343" s="14" t="s">
        <v>19</v>
      </c>
      <c r="D343" s="14" t="s">
        <v>1075</v>
      </c>
      <c r="E343" s="14" t="s">
        <v>1076</v>
      </c>
      <c r="F343" s="14" t="s">
        <v>1019</v>
      </c>
      <c r="G343" s="14"/>
      <c r="H343" s="14" t="s">
        <v>1004</v>
      </c>
      <c r="I343" s="14"/>
      <c r="J343" s="15">
        <f>VLOOKUP($D343,[1]!IDMPOS[#Data],2,0)</f>
        <v>19122475</v>
      </c>
      <c r="K343" s="16">
        <v>19122000</v>
      </c>
      <c r="L343" s="17">
        <f>K343-J343</f>
        <v>-475</v>
      </c>
      <c r="M343" s="18"/>
      <c r="N343" s="18"/>
      <c r="O343" s="19" t="s">
        <v>26</v>
      </c>
      <c r="P343" s="20" t="s">
        <v>39</v>
      </c>
      <c r="Q343" s="15">
        <f>VLOOKUP($D343,[1]!IDMPOS[#Data],3,0)</f>
        <v>14720625</v>
      </c>
      <c r="R343" s="16">
        <v>14693000</v>
      </c>
      <c r="S343" s="17">
        <f>R343-Q343</f>
        <v>-27625</v>
      </c>
      <c r="T343" s="18" t="s">
        <v>24</v>
      </c>
      <c r="U343" s="18" t="s">
        <v>25</v>
      </c>
      <c r="V343" s="19" t="s">
        <v>26</v>
      </c>
      <c r="W343" s="20" t="s">
        <v>27</v>
      </c>
      <c r="X343" s="15">
        <f>VLOOKUP($D343,[1]!IDMPOS[#Data],4,0)</f>
        <v>28120575</v>
      </c>
      <c r="Y343" s="16">
        <v>28120000</v>
      </c>
      <c r="Z343" s="17">
        <f>Y343-X343</f>
        <v>-575</v>
      </c>
      <c r="AA343" s="18"/>
      <c r="AB343" s="18" t="s">
        <v>25</v>
      </c>
      <c r="AC343" s="19" t="s">
        <v>26</v>
      </c>
      <c r="AD343" s="20" t="s">
        <v>27</v>
      </c>
      <c r="AE343" s="15">
        <f>VLOOKUP($D343,[1]!IDMPOS[#Data],5,0)</f>
        <v>37412575</v>
      </c>
      <c r="AF343" s="16">
        <v>37412500</v>
      </c>
      <c r="AG343" s="17">
        <f>AF343-AE343</f>
        <v>-75</v>
      </c>
      <c r="AH343" s="18"/>
      <c r="AI343" s="18"/>
      <c r="AJ343" s="19" t="s">
        <v>26</v>
      </c>
      <c r="AK343" s="20" t="s">
        <v>39</v>
      </c>
      <c r="AL343" s="15">
        <f>VLOOKUP($D343,[1]!IDMPOS[#Data],6,0)</f>
        <v>32573700</v>
      </c>
      <c r="AM343" s="16">
        <v>32573500</v>
      </c>
      <c r="AN343" s="17">
        <f>AM343-AL343</f>
        <v>-200</v>
      </c>
      <c r="AO343" s="18"/>
      <c r="AP343" s="18"/>
      <c r="AQ343" s="19" t="s">
        <v>26</v>
      </c>
      <c r="AR343" s="20" t="s">
        <v>39</v>
      </c>
      <c r="AS343" s="15">
        <f>VLOOKUP($D343,[1]!IDMPOS[#Data],7,0)</f>
        <v>14839425</v>
      </c>
      <c r="AT343" s="16">
        <v>14839000</v>
      </c>
      <c r="AU343" s="17">
        <f>AT343-AS343</f>
        <v>-425</v>
      </c>
      <c r="AV343" s="18"/>
      <c r="AW343" s="18"/>
      <c r="AX343" s="19" t="s">
        <v>26</v>
      </c>
      <c r="AY343" s="20" t="s">
        <v>39</v>
      </c>
      <c r="AZ343" s="15">
        <f>VLOOKUP($D343,[1]!IDMPOS[#Data],8,0)</f>
        <v>18400225</v>
      </c>
      <c r="BA343" s="16">
        <v>18400225</v>
      </c>
      <c r="BB343" s="16"/>
      <c r="BC343" s="16"/>
      <c r="BD343" s="17">
        <f>BA343-AZ343</f>
        <v>0</v>
      </c>
      <c r="BE343" s="18"/>
      <c r="BF343" s="18"/>
      <c r="BG343" s="19" t="s">
        <v>26</v>
      </c>
      <c r="BH343" s="20" t="s">
        <v>39</v>
      </c>
    </row>
    <row r="344" spans="2:60" x14ac:dyDescent="0.3">
      <c r="B344" s="14">
        <v>272</v>
      </c>
      <c r="C344" s="14" t="s">
        <v>19</v>
      </c>
      <c r="D344" s="14" t="s">
        <v>1077</v>
      </c>
      <c r="E344" s="14" t="s">
        <v>1078</v>
      </c>
      <c r="F344" s="14" t="s">
        <v>1019</v>
      </c>
      <c r="G344" s="14"/>
      <c r="H344" s="14"/>
      <c r="I344" s="14"/>
      <c r="J344" s="15">
        <f>VLOOKUP($D344,[1]!IDMPOS[#Data],2,0)</f>
        <v>25409351</v>
      </c>
      <c r="K344" s="16">
        <v>18954000</v>
      </c>
      <c r="L344" s="17">
        <f>K344-J344</f>
        <v>-6455351</v>
      </c>
      <c r="M344" s="18" t="s">
        <v>37</v>
      </c>
      <c r="N344" s="18">
        <v>6455500</v>
      </c>
      <c r="O344" s="19" t="s">
        <v>26</v>
      </c>
      <c r="P344" s="20" t="s">
        <v>39</v>
      </c>
      <c r="Q344" s="15">
        <f>VLOOKUP($D344,[1]!IDMPOS[#Data],3,0)</f>
        <v>35355014</v>
      </c>
      <c r="R344" s="16">
        <v>35355000</v>
      </c>
      <c r="S344" s="17">
        <f>R344-Q344</f>
        <v>-14</v>
      </c>
      <c r="T344" s="18"/>
      <c r="U344" s="18" t="s">
        <v>25</v>
      </c>
      <c r="V344" s="19" t="s">
        <v>26</v>
      </c>
      <c r="W344" s="20" t="s">
        <v>27</v>
      </c>
      <c r="X344" s="15">
        <f>VLOOKUP($D344,[1]!IDMPOS[#Data],4,0)</f>
        <v>25617047</v>
      </c>
      <c r="Y344" s="16">
        <v>25617000</v>
      </c>
      <c r="Z344" s="17">
        <f>Y344-X344</f>
        <v>-47</v>
      </c>
      <c r="AA344" s="18"/>
      <c r="AB344" s="18" t="s">
        <v>25</v>
      </c>
      <c r="AC344" s="19" t="s">
        <v>26</v>
      </c>
      <c r="AD344" s="20" t="s">
        <v>27</v>
      </c>
      <c r="AE344" s="15">
        <f>VLOOKUP($D344,[1]!IDMPOS[#Data],5,0)</f>
        <v>28616652</v>
      </c>
      <c r="AF344" s="16">
        <v>28818100</v>
      </c>
      <c r="AG344" s="17">
        <f>AF344-AE344</f>
        <v>201448</v>
      </c>
      <c r="AH344" s="18" t="s">
        <v>67</v>
      </c>
      <c r="AI344" s="18" t="s">
        <v>1079</v>
      </c>
      <c r="AJ344" s="19" t="s">
        <v>26</v>
      </c>
      <c r="AK344" s="20" t="s">
        <v>39</v>
      </c>
      <c r="AL344" s="15">
        <f>VLOOKUP($D344,[1]!IDMPOS[#Data],6,0)</f>
        <v>37783000</v>
      </c>
      <c r="AM344" s="16">
        <v>37783000</v>
      </c>
      <c r="AN344" s="17">
        <f>AM344-AL344</f>
        <v>0</v>
      </c>
      <c r="AO344" s="18"/>
      <c r="AP344" s="18"/>
      <c r="AQ344" s="19" t="s">
        <v>26</v>
      </c>
      <c r="AR344" s="20" t="s">
        <v>39</v>
      </c>
      <c r="AS344" s="15">
        <f>VLOOKUP($D344,[1]!IDMPOS[#Data],7,0)</f>
        <v>31921175</v>
      </c>
      <c r="AT344" s="16">
        <v>31921200</v>
      </c>
      <c r="AU344" s="17">
        <f>AT344-AS344</f>
        <v>25</v>
      </c>
      <c r="AV344" s="18"/>
      <c r="AW344" s="18"/>
      <c r="AX344" s="19" t="s">
        <v>26</v>
      </c>
      <c r="AY344" s="20" t="s">
        <v>39</v>
      </c>
      <c r="AZ344" s="15">
        <f>VLOOKUP($D344,[1]!IDMPOS[#Data],8,0)</f>
        <v>19418000</v>
      </c>
      <c r="BA344" s="16">
        <v>19418000</v>
      </c>
      <c r="BB344" s="16"/>
      <c r="BC344" s="16"/>
      <c r="BD344" s="17">
        <f>BA344-AZ344</f>
        <v>0</v>
      </c>
      <c r="BE344" s="18"/>
      <c r="BF344" s="18"/>
      <c r="BG344" s="19" t="s">
        <v>26</v>
      </c>
      <c r="BH344" s="20" t="s">
        <v>39</v>
      </c>
    </row>
    <row r="345" spans="2:60" x14ac:dyDescent="0.3">
      <c r="B345" s="14">
        <v>286</v>
      </c>
      <c r="C345" s="14" t="s">
        <v>19</v>
      </c>
      <c r="D345" s="14" t="s">
        <v>1080</v>
      </c>
      <c r="E345" s="14" t="s">
        <v>1081</v>
      </c>
      <c r="F345" s="14" t="s">
        <v>390</v>
      </c>
      <c r="G345" s="21" t="s">
        <v>1082</v>
      </c>
      <c r="H345" s="14"/>
      <c r="I345" s="14"/>
      <c r="J345" s="15">
        <f>VLOOKUP($D345,[1]!IDMPOS[#Data],2,0)</f>
        <v>21635700</v>
      </c>
      <c r="K345" s="16">
        <v>17135700</v>
      </c>
      <c r="L345" s="17">
        <f>K345-J345</f>
        <v>-4500000</v>
      </c>
      <c r="M345" s="18" t="s">
        <v>37</v>
      </c>
      <c r="N345" s="18">
        <v>4500000</v>
      </c>
      <c r="O345" s="19" t="s">
        <v>26</v>
      </c>
      <c r="P345" s="20" t="s">
        <v>39</v>
      </c>
      <c r="Q345" s="15">
        <f>VLOOKUP($D345,[1]!IDMPOS[#Data],3,0)</f>
        <v>25473100</v>
      </c>
      <c r="R345" s="16">
        <v>25450000</v>
      </c>
      <c r="S345" s="17">
        <f>R345-Q345</f>
        <v>-23100</v>
      </c>
      <c r="T345" s="18" t="s">
        <v>40</v>
      </c>
      <c r="U345" s="18"/>
      <c r="V345" s="19" t="s">
        <v>38</v>
      </c>
      <c r="W345" s="20" t="s">
        <v>39</v>
      </c>
      <c r="X345" s="15">
        <f>VLOOKUP($D345,[1]!IDMPOS[#Data],4,0)</f>
        <v>25490700</v>
      </c>
      <c r="Y345" s="16">
        <v>25450000</v>
      </c>
      <c r="Z345" s="17">
        <f>Y345-X345</f>
        <v>-40700</v>
      </c>
      <c r="AA345" s="18" t="s">
        <v>40</v>
      </c>
      <c r="AB345" s="18"/>
      <c r="AC345" s="19" t="s">
        <v>38</v>
      </c>
      <c r="AD345" s="20" t="s">
        <v>39</v>
      </c>
      <c r="AE345" s="15">
        <f>VLOOKUP($D345,[1]!IDMPOS[#Data],5,0)</f>
        <v>22471000</v>
      </c>
      <c r="AF345" s="16">
        <v>22471000</v>
      </c>
      <c r="AG345" s="17">
        <f>AF345-AE345</f>
        <v>0</v>
      </c>
      <c r="AH345" s="18"/>
      <c r="AI345" s="18"/>
      <c r="AJ345" s="19" t="s">
        <v>26</v>
      </c>
      <c r="AK345" s="20" t="s">
        <v>39</v>
      </c>
      <c r="AL345" s="15">
        <f>VLOOKUP($D345,[1]!IDMPOS[#Data],6,0)</f>
        <v>23460400</v>
      </c>
      <c r="AM345" s="16">
        <v>23460400</v>
      </c>
      <c r="AN345" s="17">
        <f>AM345-AL345</f>
        <v>0</v>
      </c>
      <c r="AO345" s="18"/>
      <c r="AP345" s="18"/>
      <c r="AQ345" s="19" t="s">
        <v>26</v>
      </c>
      <c r="AR345" s="20" t="s">
        <v>39</v>
      </c>
      <c r="AS345" s="15">
        <f>VLOOKUP($D345,[1]!IDMPOS[#Data],7,0)</f>
        <v>14785500</v>
      </c>
      <c r="AT345" s="16">
        <v>14785500</v>
      </c>
      <c r="AU345" s="17">
        <f>AT345-AS345</f>
        <v>0</v>
      </c>
      <c r="AV345" s="18"/>
      <c r="AW345" s="18"/>
      <c r="AX345" s="19" t="s">
        <v>26</v>
      </c>
      <c r="AY345" s="20" t="s">
        <v>39</v>
      </c>
      <c r="AZ345" s="15">
        <f>VLOOKUP($D345,[1]!IDMPOS[#Data],8,0)</f>
        <v>19612350</v>
      </c>
      <c r="BA345" s="16">
        <v>19612350</v>
      </c>
      <c r="BB345" s="16"/>
      <c r="BC345" s="16"/>
      <c r="BD345" s="17">
        <f>BA345-AZ345</f>
        <v>0</v>
      </c>
      <c r="BE345" s="18"/>
      <c r="BF345" s="18"/>
      <c r="BG345" s="19" t="s">
        <v>26</v>
      </c>
      <c r="BH345" s="20" t="s">
        <v>39</v>
      </c>
    </row>
    <row r="346" spans="2:60" x14ac:dyDescent="0.3">
      <c r="B346" s="14">
        <v>264</v>
      </c>
      <c r="C346" s="14" t="s">
        <v>19</v>
      </c>
      <c r="D346" s="14" t="s">
        <v>1083</v>
      </c>
      <c r="E346" s="14" t="s">
        <v>1084</v>
      </c>
      <c r="F346" s="14" t="s">
        <v>1019</v>
      </c>
      <c r="G346" s="14"/>
      <c r="H346" s="14"/>
      <c r="I346" s="14"/>
      <c r="J346" s="15">
        <f>VLOOKUP($D346,[1]!IDMPOS[#Data],2,0)</f>
        <v>37542600</v>
      </c>
      <c r="K346" s="16">
        <v>27176600</v>
      </c>
      <c r="L346" s="17">
        <f>K346-J346</f>
        <v>-10366000</v>
      </c>
      <c r="M346" s="18" t="s">
        <v>37</v>
      </c>
      <c r="N346" s="18">
        <v>10366000</v>
      </c>
      <c r="O346" s="19" t="s">
        <v>26</v>
      </c>
      <c r="P346" s="20" t="s">
        <v>39</v>
      </c>
      <c r="Q346" s="15">
        <f>VLOOKUP($D346,[1]!IDMPOS[#Data],3,0)</f>
        <v>25437000</v>
      </c>
      <c r="R346" s="16">
        <v>25237000</v>
      </c>
      <c r="S346" s="17">
        <f>R346-Q346</f>
        <v>-200000</v>
      </c>
      <c r="T346" s="18" t="s">
        <v>24</v>
      </c>
      <c r="U346" s="18" t="s">
        <v>25</v>
      </c>
      <c r="V346" s="19" t="s">
        <v>26</v>
      </c>
      <c r="W346" s="20" t="s">
        <v>27</v>
      </c>
      <c r="X346" s="15">
        <f>VLOOKUP($D346,[1]!IDMPOS[#Data],4,0)</f>
        <v>33700000</v>
      </c>
      <c r="Y346" s="16">
        <v>33700000</v>
      </c>
      <c r="Z346" s="17">
        <f>Y346-X346</f>
        <v>0</v>
      </c>
      <c r="AA346" s="18"/>
      <c r="AB346" s="18" t="s">
        <v>25</v>
      </c>
      <c r="AC346" s="19" t="s">
        <v>26</v>
      </c>
      <c r="AD346" s="20" t="s">
        <v>27</v>
      </c>
      <c r="AE346" s="15">
        <f>VLOOKUP($D346,[1]!IDMPOS[#Data],5,0)</f>
        <v>30377700</v>
      </c>
      <c r="AF346" s="16">
        <v>30377700</v>
      </c>
      <c r="AG346" s="17">
        <f>AF346-AE346</f>
        <v>0</v>
      </c>
      <c r="AH346" s="18"/>
      <c r="AI346" s="18"/>
      <c r="AJ346" s="19" t="s">
        <v>26</v>
      </c>
      <c r="AK346" s="20" t="s">
        <v>39</v>
      </c>
      <c r="AL346" s="15">
        <f>VLOOKUP($D346,[1]!IDMPOS[#Data],6,0)</f>
        <v>37695000</v>
      </c>
      <c r="AM346" s="16">
        <v>37695000</v>
      </c>
      <c r="AN346" s="17">
        <f>AM346-AL346</f>
        <v>0</v>
      </c>
      <c r="AO346" s="18"/>
      <c r="AP346" s="18"/>
      <c r="AQ346" s="19" t="s">
        <v>26</v>
      </c>
      <c r="AR346" s="20" t="s">
        <v>39</v>
      </c>
      <c r="AS346" s="15">
        <f>VLOOKUP($D346,[1]!IDMPOS[#Data],7,0)</f>
        <v>26877400</v>
      </c>
      <c r="AT346" s="16">
        <v>26877400</v>
      </c>
      <c r="AU346" s="17">
        <f>AT346-AS346</f>
        <v>0</v>
      </c>
      <c r="AV346" s="18"/>
      <c r="AW346" s="18"/>
      <c r="AX346" s="19" t="s">
        <v>26</v>
      </c>
      <c r="AY346" s="20" t="s">
        <v>39</v>
      </c>
      <c r="AZ346" s="15">
        <f>VLOOKUP($D346,[1]!IDMPOS[#Data],8,0)</f>
        <v>20468400</v>
      </c>
      <c r="BA346" s="16">
        <v>20468400</v>
      </c>
      <c r="BB346" s="16"/>
      <c r="BC346" s="16"/>
      <c r="BD346" s="17">
        <f>BA346-AZ346</f>
        <v>0</v>
      </c>
      <c r="BE346" s="18"/>
      <c r="BF346" s="18"/>
      <c r="BG346" s="19" t="s">
        <v>26</v>
      </c>
      <c r="BH346" s="20" t="s">
        <v>39</v>
      </c>
    </row>
    <row r="347" spans="2:60" x14ac:dyDescent="0.3">
      <c r="B347" s="14"/>
      <c r="C347" s="14" t="s">
        <v>19</v>
      </c>
      <c r="D347" s="14" t="s">
        <v>1085</v>
      </c>
      <c r="E347" s="14" t="s">
        <v>1086</v>
      </c>
      <c r="F347" s="14" t="s">
        <v>1019</v>
      </c>
      <c r="G347" s="14"/>
      <c r="H347" s="14"/>
      <c r="I347" s="14"/>
      <c r="J347" s="15">
        <f>VLOOKUP($D347,[1]!IDMPOS[#Data],2,0)</f>
        <v>25923600</v>
      </c>
      <c r="K347" s="16">
        <v>25923600</v>
      </c>
      <c r="L347" s="17">
        <f>K347-J347</f>
        <v>0</v>
      </c>
      <c r="M347" s="18"/>
      <c r="N347" s="18"/>
      <c r="O347" s="19" t="s">
        <v>26</v>
      </c>
      <c r="P347" s="20" t="s">
        <v>39</v>
      </c>
      <c r="Q347" s="15">
        <f>VLOOKUP($D347,[1]!IDMPOS[#Data],3,0)</f>
        <v>36712000</v>
      </c>
      <c r="R347" s="16">
        <v>36712000</v>
      </c>
      <c r="S347" s="17">
        <f>R347-Q347</f>
        <v>0</v>
      </c>
      <c r="T347" s="18"/>
      <c r="U347" s="18" t="s">
        <v>25</v>
      </c>
      <c r="V347" s="19" t="s">
        <v>26</v>
      </c>
      <c r="W347" s="20" t="s">
        <v>27</v>
      </c>
      <c r="X347" s="15">
        <f>VLOOKUP($D347,[1]!IDMPOS[#Data],4,0)</f>
        <v>24385200</v>
      </c>
      <c r="Y347" s="16">
        <v>24385200</v>
      </c>
      <c r="Z347" s="17">
        <f>Y347-X347</f>
        <v>0</v>
      </c>
      <c r="AA347" s="18"/>
      <c r="AB347" s="18" t="s">
        <v>25</v>
      </c>
      <c r="AC347" s="19" t="s">
        <v>26</v>
      </c>
      <c r="AD347" s="20" t="s">
        <v>27</v>
      </c>
      <c r="AE347" s="15">
        <f>VLOOKUP($D347,[1]!IDMPOS[#Data],5,0)</f>
        <v>31309500</v>
      </c>
      <c r="AF347" s="16">
        <v>31309500</v>
      </c>
      <c r="AG347" s="17">
        <f>AF347-AE347</f>
        <v>0</v>
      </c>
      <c r="AH347" s="18"/>
      <c r="AI347" s="18"/>
      <c r="AJ347" s="19" t="s">
        <v>26</v>
      </c>
      <c r="AK347" s="20" t="s">
        <v>39</v>
      </c>
      <c r="AL347" s="15">
        <f>VLOOKUP($D347,[1]!IDMPOS[#Data],6,0)</f>
        <v>30236200</v>
      </c>
      <c r="AM347" s="16">
        <v>30236200</v>
      </c>
      <c r="AN347" s="17">
        <f>AM347-AL347</f>
        <v>0</v>
      </c>
      <c r="AO347" s="18"/>
      <c r="AP347" s="18"/>
      <c r="AQ347" s="19" t="s">
        <v>26</v>
      </c>
      <c r="AR347" s="20" t="s">
        <v>39</v>
      </c>
      <c r="AS347" s="15">
        <f>VLOOKUP($D347,[1]!IDMPOS[#Data],7,0)</f>
        <v>24082800</v>
      </c>
      <c r="AT347" s="16">
        <v>24082800</v>
      </c>
      <c r="AU347" s="17">
        <f>AT347-AS347</f>
        <v>0</v>
      </c>
      <c r="AV347" s="18"/>
      <c r="AW347" s="18"/>
      <c r="AX347" s="19" t="s">
        <v>26</v>
      </c>
      <c r="AY347" s="20" t="s">
        <v>39</v>
      </c>
      <c r="AZ347" s="15">
        <f>VLOOKUP($D347,[1]!IDMPOS[#Data],8,0)</f>
        <v>20911000</v>
      </c>
      <c r="BA347" s="16">
        <v>20911000</v>
      </c>
      <c r="BB347" s="16"/>
      <c r="BC347" s="16"/>
      <c r="BD347" s="17">
        <f>BA347-AZ347</f>
        <v>0</v>
      </c>
      <c r="BE347" s="18"/>
      <c r="BF347" s="18"/>
      <c r="BG347" s="19" t="s">
        <v>26</v>
      </c>
      <c r="BH347" s="20" t="s">
        <v>39</v>
      </c>
    </row>
    <row r="348" spans="2:60" x14ac:dyDescent="0.3">
      <c r="B348" s="14"/>
      <c r="C348" s="14" t="s">
        <v>19</v>
      </c>
      <c r="D348" s="14" t="s">
        <v>1087</v>
      </c>
      <c r="E348" s="14" t="s">
        <v>1088</v>
      </c>
      <c r="F348" s="14" t="s">
        <v>1019</v>
      </c>
      <c r="G348" s="14"/>
      <c r="H348" s="14"/>
      <c r="I348" s="14"/>
      <c r="J348" s="15">
        <f>VLOOKUP($D348,[1]!IDMPOS[#Data],2,0)</f>
        <v>20473000</v>
      </c>
      <c r="K348" s="16">
        <v>13149750</v>
      </c>
      <c r="L348" s="17">
        <f>K348-J348</f>
        <v>-7323250</v>
      </c>
      <c r="M348" s="18" t="s">
        <v>37</v>
      </c>
      <c r="N348" s="18">
        <v>7323750</v>
      </c>
      <c r="O348" s="19" t="s">
        <v>26</v>
      </c>
      <c r="P348" s="20" t="s">
        <v>39</v>
      </c>
      <c r="Q348" s="15">
        <f>VLOOKUP($D348,[1]!IDMPOS[#Data],3,0)</f>
        <v>24957700</v>
      </c>
      <c r="R348" s="16">
        <v>24957500</v>
      </c>
      <c r="S348" s="17">
        <f>R348-Q348</f>
        <v>-200</v>
      </c>
      <c r="T348" s="18"/>
      <c r="U348" s="18" t="s">
        <v>25</v>
      </c>
      <c r="V348" s="19" t="s">
        <v>26</v>
      </c>
      <c r="W348" s="20" t="s">
        <v>27</v>
      </c>
      <c r="X348" s="15">
        <f>VLOOKUP($D348,[1]!IDMPOS[#Data],4,0)</f>
        <v>19582375</v>
      </c>
      <c r="Y348" s="16">
        <v>19582500</v>
      </c>
      <c r="Z348" s="17">
        <f>Y348-X348</f>
        <v>125</v>
      </c>
      <c r="AA348" s="18"/>
      <c r="AB348" s="18" t="s">
        <v>25</v>
      </c>
      <c r="AC348" s="19" t="s">
        <v>26</v>
      </c>
      <c r="AD348" s="20" t="s">
        <v>27</v>
      </c>
      <c r="AE348" s="15">
        <f>VLOOKUP($D348,[1]!IDMPOS[#Data],5,0)</f>
        <v>21530850</v>
      </c>
      <c r="AF348" s="16">
        <v>21531000</v>
      </c>
      <c r="AG348" s="17">
        <f>AF348-AE348</f>
        <v>150</v>
      </c>
      <c r="AH348" s="18"/>
      <c r="AI348" s="18"/>
      <c r="AJ348" s="19" t="s">
        <v>26</v>
      </c>
      <c r="AK348" s="20" t="s">
        <v>39</v>
      </c>
      <c r="AL348" s="15">
        <f>VLOOKUP($D348,[1]!IDMPOS[#Data],6,0)</f>
        <v>20470226</v>
      </c>
      <c r="AM348" s="16">
        <v>20470300</v>
      </c>
      <c r="AN348" s="17">
        <f>AM348-AL348</f>
        <v>74</v>
      </c>
      <c r="AO348" s="18"/>
      <c r="AP348" s="18"/>
      <c r="AQ348" s="19" t="s">
        <v>26</v>
      </c>
      <c r="AR348" s="20" t="s">
        <v>39</v>
      </c>
      <c r="AS348" s="15">
        <f>VLOOKUP($D348,[1]!IDMPOS[#Data],7,0)</f>
        <v>11071600</v>
      </c>
      <c r="AT348" s="16">
        <v>11126600</v>
      </c>
      <c r="AU348" s="17">
        <f>AT348-AS348</f>
        <v>55000</v>
      </c>
      <c r="AV348" s="18" t="s">
        <v>67</v>
      </c>
      <c r="AW348" s="18" t="s">
        <v>57</v>
      </c>
      <c r="AX348" s="19" t="s">
        <v>26</v>
      </c>
      <c r="AY348" s="20" t="s">
        <v>39</v>
      </c>
      <c r="AZ348" s="15">
        <f>VLOOKUP($D348,[1]!IDMPOS[#Data],8,0)</f>
        <v>21250850</v>
      </c>
      <c r="BA348" s="16">
        <v>21250850</v>
      </c>
      <c r="BB348" s="16"/>
      <c r="BC348" s="16"/>
      <c r="BD348" s="17">
        <f>BA348-AZ348</f>
        <v>0</v>
      </c>
      <c r="BE348" s="18"/>
      <c r="BF348" s="18"/>
      <c r="BG348" s="19" t="s">
        <v>26</v>
      </c>
      <c r="BH348" s="20" t="s">
        <v>39</v>
      </c>
    </row>
    <row r="349" spans="2:60" x14ac:dyDescent="0.3">
      <c r="B349" s="14">
        <v>288</v>
      </c>
      <c r="C349" s="14" t="s">
        <v>19</v>
      </c>
      <c r="D349" s="14" t="s">
        <v>1089</v>
      </c>
      <c r="E349" s="14" t="s">
        <v>1090</v>
      </c>
      <c r="F349" s="14" t="s">
        <v>1019</v>
      </c>
      <c r="G349" s="14"/>
      <c r="H349" s="14"/>
      <c r="I349" s="14"/>
      <c r="J349" s="15">
        <f>VLOOKUP($D349,[1]!IDMPOS[#Data],2,0)</f>
        <v>28158195</v>
      </c>
      <c r="K349" s="16">
        <v>27373200</v>
      </c>
      <c r="L349" s="17">
        <f>K349-J349</f>
        <v>-784995</v>
      </c>
      <c r="M349" s="18" t="s">
        <v>37</v>
      </c>
      <c r="N349" s="18">
        <v>785000</v>
      </c>
      <c r="O349" s="19" t="s">
        <v>26</v>
      </c>
      <c r="P349" s="20" t="s">
        <v>39</v>
      </c>
      <c r="Q349" s="15">
        <f>VLOOKUP($D349,[1]!IDMPOS[#Data],3,0)</f>
        <v>22750600</v>
      </c>
      <c r="R349" s="16">
        <v>22750600</v>
      </c>
      <c r="S349" s="17">
        <f>R349-Q349</f>
        <v>0</v>
      </c>
      <c r="T349" s="18"/>
      <c r="U349" s="18" t="s">
        <v>25</v>
      </c>
      <c r="V349" s="19" t="s">
        <v>26</v>
      </c>
      <c r="W349" s="20" t="s">
        <v>27</v>
      </c>
      <c r="X349" s="15">
        <f>VLOOKUP($D349,[1]!IDMPOS[#Data],4,0)</f>
        <v>27332500</v>
      </c>
      <c r="Y349" s="16">
        <v>27332600</v>
      </c>
      <c r="Z349" s="17">
        <f>Y349-X349</f>
        <v>100</v>
      </c>
      <c r="AA349" s="18"/>
      <c r="AB349" s="18" t="s">
        <v>943</v>
      </c>
      <c r="AC349" s="19" t="s">
        <v>26</v>
      </c>
      <c r="AD349" s="20" t="s">
        <v>39</v>
      </c>
      <c r="AE349" s="15">
        <f>VLOOKUP($D349,[1]!IDMPOS[#Data],5,0)</f>
        <v>11268800</v>
      </c>
      <c r="AF349" s="16">
        <v>11268800</v>
      </c>
      <c r="AG349" s="17">
        <f>AF349-AE349</f>
        <v>0</v>
      </c>
      <c r="AH349" s="18"/>
      <c r="AI349" s="18"/>
      <c r="AJ349" s="19" t="s">
        <v>26</v>
      </c>
      <c r="AK349" s="20" t="s">
        <v>39</v>
      </c>
      <c r="AL349" s="15">
        <f>VLOOKUP($D349,[1]!IDMPOS[#Data],6,0)</f>
        <v>21729200</v>
      </c>
      <c r="AM349" s="16">
        <v>21729500</v>
      </c>
      <c r="AN349" s="17">
        <f>AM349-AL349</f>
        <v>300</v>
      </c>
      <c r="AO349" s="18"/>
      <c r="AP349" s="18"/>
      <c r="AQ349" s="19" t="s">
        <v>26</v>
      </c>
      <c r="AR349" s="20" t="s">
        <v>39</v>
      </c>
      <c r="AS349" s="15">
        <f>VLOOKUP($D349,[1]!IDMPOS[#Data],7,0)</f>
        <v>21579400</v>
      </c>
      <c r="AT349" s="16">
        <v>21579500</v>
      </c>
      <c r="AU349" s="17">
        <f>AT349-AS349</f>
        <v>100</v>
      </c>
      <c r="AV349" s="18"/>
      <c r="AW349" s="18"/>
      <c r="AX349" s="19" t="s">
        <v>26</v>
      </c>
      <c r="AY349" s="20" t="s">
        <v>39</v>
      </c>
      <c r="AZ349" s="15">
        <f>VLOOKUP($D349,[1]!IDMPOS[#Data],8,0)</f>
        <v>22123300</v>
      </c>
      <c r="BA349" s="16">
        <v>22123300</v>
      </c>
      <c r="BB349" s="16"/>
      <c r="BC349" s="16"/>
      <c r="BD349" s="17">
        <f>BA349-AZ349</f>
        <v>0</v>
      </c>
      <c r="BE349" s="18"/>
      <c r="BF349" s="18"/>
      <c r="BG349" s="19" t="s">
        <v>26</v>
      </c>
      <c r="BH349" s="20" t="s">
        <v>39</v>
      </c>
    </row>
    <row r="350" spans="2:60" x14ac:dyDescent="0.3">
      <c r="B350" s="14">
        <v>283</v>
      </c>
      <c r="C350" s="14" t="s">
        <v>19</v>
      </c>
      <c r="D350" s="14" t="s">
        <v>1091</v>
      </c>
      <c r="E350" s="14" t="s">
        <v>1092</v>
      </c>
      <c r="F350" s="14" t="s">
        <v>1019</v>
      </c>
      <c r="G350" s="14"/>
      <c r="H350" s="14"/>
      <c r="I350" s="14"/>
      <c r="J350" s="15">
        <f>VLOOKUP($D350,[1]!IDMPOS[#Data],2,0)</f>
        <v>39627377</v>
      </c>
      <c r="K350" s="16">
        <v>31566375</v>
      </c>
      <c r="L350" s="17">
        <f>K350-J350</f>
        <v>-8061002</v>
      </c>
      <c r="M350" s="18" t="s">
        <v>37</v>
      </c>
      <c r="N350" s="18">
        <v>8091000</v>
      </c>
      <c r="O350" s="19" t="s">
        <v>26</v>
      </c>
      <c r="P350" s="20" t="s">
        <v>39</v>
      </c>
      <c r="Q350" s="15">
        <f>VLOOKUP($D350,[1]!IDMPOS[#Data],3,0)</f>
        <v>49434360</v>
      </c>
      <c r="R350" s="16">
        <v>49434500</v>
      </c>
      <c r="S350" s="17">
        <f>R350-Q350</f>
        <v>140</v>
      </c>
      <c r="T350" s="18"/>
      <c r="U350" s="18" t="s">
        <v>25</v>
      </c>
      <c r="V350" s="19" t="s">
        <v>26</v>
      </c>
      <c r="W350" s="20" t="s">
        <v>27</v>
      </c>
      <c r="X350" s="15">
        <f>VLOOKUP($D350,[1]!IDMPOS[#Data],4,0)</f>
        <v>43367700</v>
      </c>
      <c r="Y350" s="16">
        <v>43298000</v>
      </c>
      <c r="Z350" s="17">
        <f>Y350-X350</f>
        <v>-69700</v>
      </c>
      <c r="AA350" s="18" t="s">
        <v>24</v>
      </c>
      <c r="AB350" s="18" t="s">
        <v>25</v>
      </c>
      <c r="AC350" s="19" t="s">
        <v>26</v>
      </c>
      <c r="AD350" s="20" t="s">
        <v>27</v>
      </c>
      <c r="AE350" s="15">
        <f>VLOOKUP($D350,[1]!IDMPOS[#Data],5,0)</f>
        <v>61161380</v>
      </c>
      <c r="AF350" s="16">
        <v>61161375</v>
      </c>
      <c r="AG350" s="17">
        <f>AF350-AE350</f>
        <v>-5</v>
      </c>
      <c r="AH350" s="18"/>
      <c r="AI350" s="18"/>
      <c r="AJ350" s="19" t="s">
        <v>26</v>
      </c>
      <c r="AK350" s="20" t="s">
        <v>39</v>
      </c>
      <c r="AL350" s="15">
        <f>VLOOKUP($D350,[1]!IDMPOS[#Data],6,0)</f>
        <v>53085901</v>
      </c>
      <c r="AM350" s="16">
        <v>53085900</v>
      </c>
      <c r="AN350" s="17">
        <f>AM350-AL350</f>
        <v>-1</v>
      </c>
      <c r="AO350" s="18"/>
      <c r="AP350" s="18"/>
      <c r="AQ350" s="19" t="s">
        <v>26</v>
      </c>
      <c r="AR350" s="20" t="s">
        <v>39</v>
      </c>
      <c r="AS350" s="15">
        <f>VLOOKUP($D350,[1]!IDMPOS[#Data],7,0)</f>
        <v>25881700</v>
      </c>
      <c r="AT350" s="16">
        <v>25806800</v>
      </c>
      <c r="AU350" s="17">
        <f>AT350-AS350</f>
        <v>-74900</v>
      </c>
      <c r="AV350" s="18" t="s">
        <v>54</v>
      </c>
      <c r="AW350" s="18" t="s">
        <v>121</v>
      </c>
      <c r="AX350" s="19" t="s">
        <v>26</v>
      </c>
      <c r="AY350" s="20" t="s">
        <v>39</v>
      </c>
      <c r="AZ350" s="15">
        <f>VLOOKUP($D350,[1]!IDMPOS[#Data],8,0)</f>
        <v>23406000</v>
      </c>
      <c r="BA350" s="16">
        <v>23406000</v>
      </c>
      <c r="BB350" s="16"/>
      <c r="BC350" s="16"/>
      <c r="BD350" s="17">
        <f>BA350-AZ350</f>
        <v>0</v>
      </c>
      <c r="BE350" s="18"/>
      <c r="BF350" s="18"/>
      <c r="BG350" s="19" t="s">
        <v>26</v>
      </c>
      <c r="BH350" s="20" t="s">
        <v>39</v>
      </c>
    </row>
    <row r="351" spans="2:60" x14ac:dyDescent="0.3">
      <c r="B351" s="14">
        <v>261</v>
      </c>
      <c r="C351" s="14" t="s">
        <v>19</v>
      </c>
      <c r="D351" s="14" t="s">
        <v>1093</v>
      </c>
      <c r="E351" s="14" t="s">
        <v>1094</v>
      </c>
      <c r="F351" s="14" t="s">
        <v>1019</v>
      </c>
      <c r="G351" s="14"/>
      <c r="H351" s="14"/>
      <c r="I351" s="14"/>
      <c r="J351" s="15">
        <f>VLOOKUP($D351,[1]!IDMPOS[#Data],2,0)</f>
        <v>24310086</v>
      </c>
      <c r="K351" s="16">
        <v>23343575</v>
      </c>
      <c r="L351" s="17">
        <f>K351-J351</f>
        <v>-966511</v>
      </c>
      <c r="M351" s="18" t="s">
        <v>37</v>
      </c>
      <c r="N351" s="18">
        <v>966500</v>
      </c>
      <c r="O351" s="19" t="s">
        <v>26</v>
      </c>
      <c r="P351" s="20" t="s">
        <v>39</v>
      </c>
      <c r="Q351" s="15">
        <f>VLOOKUP($D351,[1]!IDMPOS[#Data],3,0)</f>
        <v>31085525</v>
      </c>
      <c r="R351" s="16">
        <v>31085500</v>
      </c>
      <c r="S351" s="17">
        <f>R351-Q351</f>
        <v>-25</v>
      </c>
      <c r="T351" s="18"/>
      <c r="U351" s="18" t="s">
        <v>25</v>
      </c>
      <c r="V351" s="19" t="s">
        <v>26</v>
      </c>
      <c r="W351" s="20" t="s">
        <v>27</v>
      </c>
      <c r="X351" s="15">
        <f>VLOOKUP($D351,[1]!IDMPOS[#Data],4,0)</f>
        <v>16796000</v>
      </c>
      <c r="Y351" s="16">
        <v>16834000</v>
      </c>
      <c r="Z351" s="17">
        <f>Y351-X351</f>
        <v>38000</v>
      </c>
      <c r="AA351" s="18" t="s">
        <v>67</v>
      </c>
      <c r="AB351" s="18" t="s">
        <v>1095</v>
      </c>
      <c r="AC351" s="19" t="s">
        <v>26</v>
      </c>
      <c r="AD351" s="20" t="s">
        <v>39</v>
      </c>
      <c r="AE351" s="15">
        <f>VLOOKUP($D351,[1]!IDMPOS[#Data],5,0)</f>
        <v>18047026</v>
      </c>
      <c r="AF351" s="16">
        <v>18047025</v>
      </c>
      <c r="AG351" s="17">
        <f>AF351-AE351</f>
        <v>-1</v>
      </c>
      <c r="AH351" s="18"/>
      <c r="AI351" s="18"/>
      <c r="AJ351" s="19" t="s">
        <v>26</v>
      </c>
      <c r="AK351" s="20" t="s">
        <v>39</v>
      </c>
      <c r="AL351" s="15">
        <f>VLOOKUP($D351,[1]!IDMPOS[#Data],6,0)</f>
        <v>31927000</v>
      </c>
      <c r="AM351" s="16">
        <v>31927000</v>
      </c>
      <c r="AN351" s="17">
        <f>AM351-AL351</f>
        <v>0</v>
      </c>
      <c r="AO351" s="18"/>
      <c r="AP351" s="18"/>
      <c r="AQ351" s="19" t="s">
        <v>26</v>
      </c>
      <c r="AR351" s="20" t="s">
        <v>39</v>
      </c>
      <c r="AS351" s="15">
        <f>VLOOKUP($D351,[1]!IDMPOS[#Data],7,0)</f>
        <v>11931625</v>
      </c>
      <c r="AT351" s="16">
        <v>11931625</v>
      </c>
      <c r="AU351" s="17">
        <f>AT351-AS351</f>
        <v>0</v>
      </c>
      <c r="AV351" s="18"/>
      <c r="AW351" s="18"/>
      <c r="AX351" s="19" t="s">
        <v>26</v>
      </c>
      <c r="AY351" s="20" t="s">
        <v>39</v>
      </c>
      <c r="AZ351" s="15">
        <f>VLOOKUP($D351,[1]!IDMPOS[#Data],8,0)</f>
        <v>23977800</v>
      </c>
      <c r="BA351" s="16">
        <v>23977800</v>
      </c>
      <c r="BB351" s="16"/>
      <c r="BC351" s="16"/>
      <c r="BD351" s="17">
        <f>BA351-AZ351</f>
        <v>0</v>
      </c>
      <c r="BE351" s="18"/>
      <c r="BF351" s="18"/>
      <c r="BG351" s="19" t="s">
        <v>26</v>
      </c>
      <c r="BH351" s="20" t="s">
        <v>39</v>
      </c>
    </row>
    <row r="352" spans="2:60" x14ac:dyDescent="0.3">
      <c r="B352" s="14"/>
      <c r="C352" s="14" t="s">
        <v>19</v>
      </c>
      <c r="D352" s="14" t="s">
        <v>1096</v>
      </c>
      <c r="E352" s="14" t="s">
        <v>1097</v>
      </c>
      <c r="F352" s="14" t="s">
        <v>1019</v>
      </c>
      <c r="G352" s="14"/>
      <c r="H352" s="14"/>
      <c r="I352" s="14"/>
      <c r="J352" s="15">
        <f>VLOOKUP($D352,[1]!IDMPOS[#Data],2,0)</f>
        <v>28198150</v>
      </c>
      <c r="K352" s="16">
        <v>28198150</v>
      </c>
      <c r="L352" s="17">
        <f>K352-J352</f>
        <v>0</v>
      </c>
      <c r="M352" s="18"/>
      <c r="N352" s="18"/>
      <c r="O352" s="19" t="s">
        <v>26</v>
      </c>
      <c r="P352" s="20" t="s">
        <v>39</v>
      </c>
      <c r="Q352" s="15">
        <f>VLOOKUP($D352,[1]!IDMPOS[#Data],3,0)</f>
        <v>37317925</v>
      </c>
      <c r="R352" s="16">
        <v>37317900</v>
      </c>
      <c r="S352" s="17">
        <f>R352-Q352</f>
        <v>-25</v>
      </c>
      <c r="T352" s="18"/>
      <c r="U352" s="18" t="s">
        <v>25</v>
      </c>
      <c r="V352" s="19" t="s">
        <v>26</v>
      </c>
      <c r="W352" s="20" t="s">
        <v>27</v>
      </c>
      <c r="X352" s="15">
        <f>VLOOKUP($D352,[1]!IDMPOS[#Data],4,0)</f>
        <v>20726500</v>
      </c>
      <c r="Y352" s="16">
        <v>20726500</v>
      </c>
      <c r="Z352" s="17">
        <f>Y352-X352</f>
        <v>0</v>
      </c>
      <c r="AA352" s="18"/>
      <c r="AB352" s="18" t="s">
        <v>25</v>
      </c>
      <c r="AC352" s="19" t="s">
        <v>26</v>
      </c>
      <c r="AD352" s="20" t="s">
        <v>27</v>
      </c>
      <c r="AE352" s="15">
        <f>VLOOKUP($D352,[1]!IDMPOS[#Data],5,0)</f>
        <v>36918800</v>
      </c>
      <c r="AF352" s="16">
        <v>36918800</v>
      </c>
      <c r="AG352" s="17">
        <f>AF352-AE352</f>
        <v>0</v>
      </c>
      <c r="AH352" s="18"/>
      <c r="AI352" s="18"/>
      <c r="AJ352" s="19" t="s">
        <v>26</v>
      </c>
      <c r="AK352" s="20" t="s">
        <v>39</v>
      </c>
      <c r="AL352" s="15">
        <f>VLOOKUP($D352,[1]!IDMPOS[#Data],6,0)</f>
        <v>44011800</v>
      </c>
      <c r="AM352" s="16">
        <v>44011800</v>
      </c>
      <c r="AN352" s="17">
        <f>AM352-AL352</f>
        <v>0</v>
      </c>
      <c r="AO352" s="18"/>
      <c r="AP352" s="18"/>
      <c r="AQ352" s="19" t="s">
        <v>26</v>
      </c>
      <c r="AR352" s="20" t="s">
        <v>39</v>
      </c>
      <c r="AS352" s="15">
        <f>VLOOKUP($D352,[1]!IDMPOS[#Data],7,0)</f>
        <v>32486600</v>
      </c>
      <c r="AT352" s="16">
        <v>32486600</v>
      </c>
      <c r="AU352" s="17">
        <f>AT352-AS352</f>
        <v>0</v>
      </c>
      <c r="AV352" s="18"/>
      <c r="AW352" s="18"/>
      <c r="AX352" s="19" t="s">
        <v>26</v>
      </c>
      <c r="AY352" s="20" t="s">
        <v>39</v>
      </c>
      <c r="AZ352" s="15">
        <f>VLOOKUP($D352,[1]!IDMPOS[#Data],8,0)</f>
        <v>26076700</v>
      </c>
      <c r="BA352" s="16">
        <v>26076700</v>
      </c>
      <c r="BB352" s="16"/>
      <c r="BC352" s="16"/>
      <c r="BD352" s="17">
        <f>BA352-AZ352</f>
        <v>0</v>
      </c>
      <c r="BE352" s="18"/>
      <c r="BF352" s="18"/>
      <c r="BG352" s="19" t="s">
        <v>26</v>
      </c>
      <c r="BH352" s="20" t="s">
        <v>39</v>
      </c>
    </row>
    <row r="353" spans="2:60" x14ac:dyDescent="0.3">
      <c r="B353" s="14">
        <v>240</v>
      </c>
      <c r="C353" s="14" t="s">
        <v>19</v>
      </c>
      <c r="D353" s="14" t="s">
        <v>1098</v>
      </c>
      <c r="E353" s="14" t="s">
        <v>1099</v>
      </c>
      <c r="F353" s="14" t="s">
        <v>1019</v>
      </c>
      <c r="G353" s="14"/>
      <c r="H353" s="14"/>
      <c r="I353" s="14"/>
      <c r="J353" s="15">
        <f>VLOOKUP($D353,[1]!IDMPOS[#Data],2,0)</f>
        <v>26740775</v>
      </c>
      <c r="K353" s="16">
        <v>15840800</v>
      </c>
      <c r="L353" s="17">
        <f>K353-J353</f>
        <v>-10899975</v>
      </c>
      <c r="M353" s="18" t="s">
        <v>37</v>
      </c>
      <c r="N353" s="18">
        <v>10900000</v>
      </c>
      <c r="O353" s="19" t="s">
        <v>26</v>
      </c>
      <c r="P353" s="20" t="s">
        <v>39</v>
      </c>
      <c r="Q353" s="15">
        <f>VLOOKUP($D353,[1]!IDMPOS[#Data],3,0)</f>
        <v>44705000</v>
      </c>
      <c r="R353" s="16">
        <v>44705000</v>
      </c>
      <c r="S353" s="17">
        <f>R353-Q353</f>
        <v>0</v>
      </c>
      <c r="T353" s="18"/>
      <c r="U353" s="18" t="s">
        <v>25</v>
      </c>
      <c r="V353" s="19" t="s">
        <v>26</v>
      </c>
      <c r="W353" s="20" t="s">
        <v>27</v>
      </c>
      <c r="X353" s="15">
        <f>VLOOKUP($D353,[1]!IDMPOS[#Data],4,0)</f>
        <v>31104252</v>
      </c>
      <c r="Y353" s="16">
        <v>31002300</v>
      </c>
      <c r="Z353" s="17">
        <f>Y353-X353</f>
        <v>-101952</v>
      </c>
      <c r="AA353" s="18" t="s">
        <v>24</v>
      </c>
      <c r="AB353" s="18" t="s">
        <v>25</v>
      </c>
      <c r="AC353" s="19" t="s">
        <v>26</v>
      </c>
      <c r="AD353" s="20" t="s">
        <v>27</v>
      </c>
      <c r="AE353" s="15">
        <f>VLOOKUP($D353,[1]!IDMPOS[#Data],5,0)</f>
        <v>28560700</v>
      </c>
      <c r="AF353" s="16">
        <v>28560700</v>
      </c>
      <c r="AG353" s="17">
        <f>AF353-AE353</f>
        <v>0</v>
      </c>
      <c r="AH353" s="18"/>
      <c r="AI353" s="18"/>
      <c r="AJ353" s="19" t="s">
        <v>26</v>
      </c>
      <c r="AK353" s="20" t="s">
        <v>39</v>
      </c>
      <c r="AL353" s="15">
        <f>VLOOKUP($D353,[1]!IDMPOS[#Data],6,0)</f>
        <v>34142013</v>
      </c>
      <c r="AM353" s="16">
        <v>35928200</v>
      </c>
      <c r="AN353" s="17">
        <f>AM353-AL353</f>
        <v>1786187</v>
      </c>
      <c r="AO353" s="18" t="s">
        <v>67</v>
      </c>
      <c r="AP353" s="18" t="s">
        <v>57</v>
      </c>
      <c r="AQ353" s="19" t="s">
        <v>26</v>
      </c>
      <c r="AR353" s="20" t="s">
        <v>39</v>
      </c>
      <c r="AS353" s="15">
        <f>VLOOKUP($D353,[1]!IDMPOS[#Data],7,0)</f>
        <v>28251625</v>
      </c>
      <c r="AT353" s="16">
        <v>28251700</v>
      </c>
      <c r="AU353" s="17">
        <f>AT353-AS353</f>
        <v>75</v>
      </c>
      <c r="AV353" s="18"/>
      <c r="AW353" s="18"/>
      <c r="AX353" s="19" t="s">
        <v>26</v>
      </c>
      <c r="AY353" s="20" t="s">
        <v>39</v>
      </c>
      <c r="AZ353" s="15">
        <f>VLOOKUP($D353,[1]!IDMPOS[#Data],8,0)</f>
        <v>27809200</v>
      </c>
      <c r="BA353" s="16">
        <v>27809200</v>
      </c>
      <c r="BB353" s="16"/>
      <c r="BC353" s="16"/>
      <c r="BD353" s="17">
        <f>BA353-AZ353</f>
        <v>0</v>
      </c>
      <c r="BE353" s="18"/>
      <c r="BF353" s="18"/>
      <c r="BG353" s="19" t="s">
        <v>26</v>
      </c>
      <c r="BH353" s="20" t="s">
        <v>39</v>
      </c>
    </row>
    <row r="354" spans="2:60" x14ac:dyDescent="0.3">
      <c r="B354" s="14">
        <v>260</v>
      </c>
      <c r="C354" s="14" t="s">
        <v>19</v>
      </c>
      <c r="D354" s="14" t="s">
        <v>1100</v>
      </c>
      <c r="E354" s="14" t="s">
        <v>1101</v>
      </c>
      <c r="F354" s="14" t="s">
        <v>1019</v>
      </c>
      <c r="G354" s="14"/>
      <c r="H354" s="14"/>
      <c r="I354" s="14"/>
      <c r="J354" s="15">
        <f>VLOOKUP($D354,[1]!IDMPOS[#Data],2,0)</f>
        <v>55500800</v>
      </c>
      <c r="K354" s="16">
        <v>49348500</v>
      </c>
      <c r="L354" s="17">
        <f>K354-J354</f>
        <v>-6152300</v>
      </c>
      <c r="M354" s="18" t="s">
        <v>37</v>
      </c>
      <c r="N354" s="18">
        <v>6152200</v>
      </c>
      <c r="O354" s="19" t="s">
        <v>26</v>
      </c>
      <c r="P354" s="20" t="s">
        <v>39</v>
      </c>
      <c r="Q354" s="15">
        <f>VLOOKUP($D354,[1]!IDMPOS[#Data],3,0)</f>
        <v>51960700</v>
      </c>
      <c r="R354" s="16">
        <v>51858200</v>
      </c>
      <c r="S354" s="17">
        <f>R354-Q354</f>
        <v>-102500</v>
      </c>
      <c r="T354" s="18" t="s">
        <v>24</v>
      </c>
      <c r="U354" s="18" t="s">
        <v>25</v>
      </c>
      <c r="V354" s="19" t="s">
        <v>26</v>
      </c>
      <c r="W354" s="20" t="s">
        <v>27</v>
      </c>
      <c r="X354" s="15">
        <f>VLOOKUP($D354,[1]!IDMPOS[#Data],4,0)</f>
        <v>38423500</v>
      </c>
      <c r="Y354" s="16">
        <v>38423500</v>
      </c>
      <c r="Z354" s="17">
        <f>Y354-X354</f>
        <v>0</v>
      </c>
      <c r="AA354" s="18"/>
      <c r="AB354" s="18" t="s">
        <v>25</v>
      </c>
      <c r="AC354" s="19" t="s">
        <v>26</v>
      </c>
      <c r="AD354" s="20" t="s">
        <v>27</v>
      </c>
      <c r="AE354" s="15">
        <f>VLOOKUP($D354,[1]!IDMPOS[#Data],5,0)</f>
        <v>53642600</v>
      </c>
      <c r="AF354" s="16">
        <v>53821500</v>
      </c>
      <c r="AG354" s="17">
        <f>AF354-AE354</f>
        <v>178900</v>
      </c>
      <c r="AH354" s="18" t="s">
        <v>67</v>
      </c>
      <c r="AI354" s="18" t="s">
        <v>57</v>
      </c>
      <c r="AJ354" s="19" t="s">
        <v>26</v>
      </c>
      <c r="AK354" s="20" t="s">
        <v>39</v>
      </c>
      <c r="AL354" s="15">
        <f>VLOOKUP($D354,[1]!IDMPOS[#Data],6,0)</f>
        <v>61339800</v>
      </c>
      <c r="AM354" s="16">
        <v>61339800</v>
      </c>
      <c r="AN354" s="17">
        <f>AM354-AL354</f>
        <v>0</v>
      </c>
      <c r="AO354" s="18"/>
      <c r="AP354" s="18"/>
      <c r="AQ354" s="19" t="s">
        <v>26</v>
      </c>
      <c r="AR354" s="20" t="s">
        <v>39</v>
      </c>
      <c r="AS354" s="15">
        <f>VLOOKUP($D354,[1]!IDMPOS[#Data],7,0)</f>
        <v>75321200</v>
      </c>
      <c r="AT354" s="16">
        <v>75321200</v>
      </c>
      <c r="AU354" s="17">
        <f>AT354-AS354</f>
        <v>0</v>
      </c>
      <c r="AV354" s="18"/>
      <c r="AW354" s="18"/>
      <c r="AX354" s="19" t="s">
        <v>26</v>
      </c>
      <c r="AY354" s="20" t="s">
        <v>39</v>
      </c>
      <c r="AZ354" s="15">
        <f>VLOOKUP($D354,[1]!IDMPOS[#Data],8,0)</f>
        <v>28427500</v>
      </c>
      <c r="BA354" s="16">
        <v>28427500</v>
      </c>
      <c r="BB354" s="16"/>
      <c r="BC354" s="16"/>
      <c r="BD354" s="17">
        <f>BA354-AZ354</f>
        <v>0</v>
      </c>
      <c r="BE354" s="18"/>
      <c r="BF354" s="18"/>
      <c r="BG354" s="19" t="s">
        <v>26</v>
      </c>
      <c r="BH354" s="20" t="s">
        <v>39</v>
      </c>
    </row>
    <row r="355" spans="2:60" x14ac:dyDescent="0.3">
      <c r="B355" s="14">
        <v>281</v>
      </c>
      <c r="C355" s="14" t="s">
        <v>19</v>
      </c>
      <c r="D355" s="14" t="s">
        <v>1102</v>
      </c>
      <c r="E355" s="14" t="s">
        <v>1103</v>
      </c>
      <c r="F355" s="14" t="s">
        <v>1019</v>
      </c>
      <c r="G355" s="14"/>
      <c r="H355" s="14"/>
      <c r="I355" s="14"/>
      <c r="J355" s="15">
        <f>VLOOKUP($D355,[1]!IDMPOS[#Data],2,0)</f>
        <v>65653700</v>
      </c>
      <c r="K355" s="16">
        <v>65653700</v>
      </c>
      <c r="L355" s="17">
        <f>K355-J355</f>
        <v>0</v>
      </c>
      <c r="M355" s="18"/>
      <c r="N355" s="18"/>
      <c r="O355" s="19" t="s">
        <v>26</v>
      </c>
      <c r="P355" s="20" t="s">
        <v>39</v>
      </c>
      <c r="Q355" s="15">
        <f>VLOOKUP($D355,[1]!IDMPOS[#Data],3,0)</f>
        <v>70230100</v>
      </c>
      <c r="R355" s="16">
        <v>69498300</v>
      </c>
      <c r="S355" s="17">
        <f>R355-Q355</f>
        <v>-731800</v>
      </c>
      <c r="T355" s="18" t="s">
        <v>24</v>
      </c>
      <c r="U355" s="18" t="s">
        <v>25</v>
      </c>
      <c r="V355" s="19" t="s">
        <v>26</v>
      </c>
      <c r="W355" s="20" t="s">
        <v>27</v>
      </c>
      <c r="X355" s="15">
        <f>VLOOKUP($D355,[1]!IDMPOS[#Data],4,0)</f>
        <v>58017500</v>
      </c>
      <c r="Y355" s="16">
        <v>58017000</v>
      </c>
      <c r="Z355" s="17">
        <f>Y355-X355</f>
        <v>-500</v>
      </c>
      <c r="AA355" s="18"/>
      <c r="AB355" s="18" t="s">
        <v>25</v>
      </c>
      <c r="AC355" s="19" t="s">
        <v>26</v>
      </c>
      <c r="AD355" s="20" t="s">
        <v>27</v>
      </c>
      <c r="AE355" s="15">
        <f>VLOOKUP($D355,[1]!IDMPOS[#Data],5,0)</f>
        <v>45714900</v>
      </c>
      <c r="AF355" s="16">
        <v>45715000</v>
      </c>
      <c r="AG355" s="17">
        <f>AF355-AE355</f>
        <v>100</v>
      </c>
      <c r="AH355" s="18"/>
      <c r="AI355" s="18"/>
      <c r="AJ355" s="19" t="s">
        <v>26</v>
      </c>
      <c r="AK355" s="20" t="s">
        <v>39</v>
      </c>
      <c r="AL355" s="15">
        <f>VLOOKUP($D355,[1]!IDMPOS[#Data],6,0)</f>
        <v>70295300</v>
      </c>
      <c r="AM355" s="16">
        <v>70307800</v>
      </c>
      <c r="AN355" s="17">
        <f>AM355-AL355</f>
        <v>12500</v>
      </c>
      <c r="AO355" s="18" t="s">
        <v>67</v>
      </c>
      <c r="AP355" s="18" t="s">
        <v>57</v>
      </c>
      <c r="AQ355" s="19" t="s">
        <v>26</v>
      </c>
      <c r="AR355" s="20" t="s">
        <v>39</v>
      </c>
      <c r="AS355" s="15">
        <f>VLOOKUP($D355,[1]!IDMPOS[#Data],7,0)</f>
        <v>50642000</v>
      </c>
      <c r="AT355" s="16">
        <v>50642000</v>
      </c>
      <c r="AU355" s="17">
        <f>AT355-AS355</f>
        <v>0</v>
      </c>
      <c r="AV355" s="18"/>
      <c r="AW355" s="18"/>
      <c r="AX355" s="19" t="s">
        <v>26</v>
      </c>
      <c r="AY355" s="20" t="s">
        <v>39</v>
      </c>
      <c r="AZ355" s="15">
        <f>VLOOKUP($D355,[1]!IDMPOS[#Data],8,0)</f>
        <v>29646500</v>
      </c>
      <c r="BA355" s="16">
        <v>29646500</v>
      </c>
      <c r="BB355" s="16"/>
      <c r="BC355" s="16"/>
      <c r="BD355" s="17">
        <f>BA355-AZ355</f>
        <v>0</v>
      </c>
      <c r="BE355" s="18"/>
      <c r="BF355" s="18"/>
      <c r="BG355" s="19" t="s">
        <v>26</v>
      </c>
      <c r="BH355" s="20" t="s">
        <v>39</v>
      </c>
    </row>
    <row r="356" spans="2:60" x14ac:dyDescent="0.3">
      <c r="B356" s="14">
        <v>251</v>
      </c>
      <c r="C356" s="14" t="s">
        <v>19</v>
      </c>
      <c r="D356" s="14" t="s">
        <v>1104</v>
      </c>
      <c r="E356" s="14" t="s">
        <v>1105</v>
      </c>
      <c r="F356" s="14" t="s">
        <v>1019</v>
      </c>
      <c r="G356" s="14"/>
      <c r="H356" s="14"/>
      <c r="I356" s="14"/>
      <c r="J356" s="15">
        <f>VLOOKUP($D356,[1]!IDMPOS[#Data],2,0)</f>
        <v>63716900</v>
      </c>
      <c r="K356" s="16">
        <v>54534900</v>
      </c>
      <c r="L356" s="17">
        <f>K356-J356</f>
        <v>-9182000</v>
      </c>
      <c r="M356" s="18" t="s">
        <v>37</v>
      </c>
      <c r="N356" s="18">
        <v>9182000</v>
      </c>
      <c r="O356" s="19" t="s">
        <v>26</v>
      </c>
      <c r="P356" s="20" t="s">
        <v>39</v>
      </c>
      <c r="Q356" s="15">
        <f>VLOOKUP($D356,[1]!IDMPOS[#Data],3,0)</f>
        <v>58900700</v>
      </c>
      <c r="R356" s="16">
        <v>58900700</v>
      </c>
      <c r="S356" s="17">
        <f>R356-Q356</f>
        <v>0</v>
      </c>
      <c r="T356" s="18"/>
      <c r="U356" s="18" t="s">
        <v>25</v>
      </c>
      <c r="V356" s="19" t="s">
        <v>26</v>
      </c>
      <c r="W356" s="20" t="s">
        <v>27</v>
      </c>
      <c r="X356" s="15">
        <f>VLOOKUP($D356,[1]!IDMPOS[#Data],4,0)</f>
        <v>32412825</v>
      </c>
      <c r="Y356" s="16">
        <v>32412000</v>
      </c>
      <c r="Z356" s="17">
        <f>Y356-X356</f>
        <v>-825</v>
      </c>
      <c r="AA356" s="18"/>
      <c r="AB356" s="18" t="s">
        <v>25</v>
      </c>
      <c r="AC356" s="19" t="s">
        <v>26</v>
      </c>
      <c r="AD356" s="20" t="s">
        <v>27</v>
      </c>
      <c r="AE356" s="15">
        <f>VLOOKUP($D356,[1]!IDMPOS[#Data],5,0)</f>
        <v>35241500</v>
      </c>
      <c r="AF356" s="16">
        <v>35242000</v>
      </c>
      <c r="AG356" s="17">
        <f>AF356-AE356</f>
        <v>500</v>
      </c>
      <c r="AH356" s="18"/>
      <c r="AI356" s="18"/>
      <c r="AJ356" s="19" t="s">
        <v>26</v>
      </c>
      <c r="AK356" s="20" t="s">
        <v>39</v>
      </c>
      <c r="AL356" s="15">
        <f>VLOOKUP($D356,[1]!IDMPOS[#Data],6,0)</f>
        <v>57974500</v>
      </c>
      <c r="AM356" s="16">
        <v>57975000</v>
      </c>
      <c r="AN356" s="17">
        <f>AM356-AL356</f>
        <v>500</v>
      </c>
      <c r="AO356" s="18"/>
      <c r="AP356" s="18"/>
      <c r="AQ356" s="19" t="s">
        <v>26</v>
      </c>
      <c r="AR356" s="20" t="s">
        <v>39</v>
      </c>
      <c r="AS356" s="15">
        <f>VLOOKUP($D356,[1]!IDMPOS[#Data],7,0)</f>
        <v>32281700</v>
      </c>
      <c r="AT356" s="16">
        <v>32281700</v>
      </c>
      <c r="AU356" s="17">
        <f>AT356-AS356</f>
        <v>0</v>
      </c>
      <c r="AV356" s="18"/>
      <c r="AW356" s="18"/>
      <c r="AX356" s="19" t="s">
        <v>26</v>
      </c>
      <c r="AY356" s="20" t="s">
        <v>39</v>
      </c>
      <c r="AZ356" s="15">
        <f>VLOOKUP($D356,[1]!IDMPOS[#Data],8,0)</f>
        <v>29787500</v>
      </c>
      <c r="BA356" s="16">
        <v>29787500</v>
      </c>
      <c r="BB356" s="16"/>
      <c r="BC356" s="16"/>
      <c r="BD356" s="17">
        <f>BA356-AZ356</f>
        <v>0</v>
      </c>
      <c r="BE356" s="18"/>
      <c r="BF356" s="18"/>
      <c r="BG356" s="19" t="s">
        <v>26</v>
      </c>
      <c r="BH356" s="20" t="s">
        <v>39</v>
      </c>
    </row>
    <row r="357" spans="2:60" x14ac:dyDescent="0.3">
      <c r="B357" s="14">
        <v>267</v>
      </c>
      <c r="C357" s="14" t="s">
        <v>19</v>
      </c>
      <c r="D357" s="14" t="s">
        <v>1106</v>
      </c>
      <c r="E357" s="14" t="s">
        <v>1107</v>
      </c>
      <c r="F357" s="14" t="s">
        <v>1019</v>
      </c>
      <c r="G357" s="14"/>
      <c r="H357" s="14"/>
      <c r="I357" s="14"/>
      <c r="J357" s="15">
        <f>VLOOKUP($D357,[1]!IDMPOS[#Data],2,0)</f>
        <v>34778435</v>
      </c>
      <c r="K357" s="16">
        <v>26712500</v>
      </c>
      <c r="L357" s="17">
        <f>K357-J357</f>
        <v>-8065935</v>
      </c>
      <c r="M357" s="18" t="s">
        <v>37</v>
      </c>
      <c r="N357" s="18">
        <v>8066000</v>
      </c>
      <c r="O357" s="19" t="s">
        <v>26</v>
      </c>
      <c r="P357" s="20" t="s">
        <v>39</v>
      </c>
      <c r="Q357" s="15">
        <f>VLOOKUP($D357,[1]!IDMPOS[#Data],3,0)</f>
        <v>40898925</v>
      </c>
      <c r="R357" s="16">
        <v>40899000</v>
      </c>
      <c r="S357" s="17">
        <f>R357-Q357</f>
        <v>75</v>
      </c>
      <c r="T357" s="18"/>
      <c r="U357" s="18" t="s">
        <v>25</v>
      </c>
      <c r="V357" s="19" t="s">
        <v>26</v>
      </c>
      <c r="W357" s="20" t="s">
        <v>27</v>
      </c>
      <c r="X357" s="15">
        <f>VLOOKUP($D357,[1]!IDMPOS[#Data],4,0)</f>
        <v>19102612</v>
      </c>
      <c r="Y357" s="16">
        <v>19102500</v>
      </c>
      <c r="Z357" s="17">
        <f>Y357-X357</f>
        <v>-112</v>
      </c>
      <c r="AA357" s="18"/>
      <c r="AB357" s="18" t="s">
        <v>25</v>
      </c>
      <c r="AC357" s="19" t="s">
        <v>26</v>
      </c>
      <c r="AD357" s="20" t="s">
        <v>27</v>
      </c>
      <c r="AE357" s="15">
        <f>VLOOKUP($D357,[1]!IDMPOS[#Data],5,0)</f>
        <v>39534325</v>
      </c>
      <c r="AF357" s="16">
        <v>39534325</v>
      </c>
      <c r="AG357" s="17">
        <f>AF357-AE357</f>
        <v>0</v>
      </c>
      <c r="AH357" s="18"/>
      <c r="AI357" s="18"/>
      <c r="AJ357" s="19" t="s">
        <v>26</v>
      </c>
      <c r="AK357" s="20" t="s">
        <v>39</v>
      </c>
      <c r="AL357" s="15">
        <f>VLOOKUP($D357,[1]!IDMPOS[#Data],6,0)</f>
        <v>47986725</v>
      </c>
      <c r="AM357" s="16">
        <v>48300000</v>
      </c>
      <c r="AN357" s="17">
        <f>AM357-AL357</f>
        <v>313275</v>
      </c>
      <c r="AO357" s="18" t="s">
        <v>67</v>
      </c>
      <c r="AP357" s="18" t="s">
        <v>57</v>
      </c>
      <c r="AQ357" s="19" t="s">
        <v>26</v>
      </c>
      <c r="AR357" s="20" t="s">
        <v>39</v>
      </c>
      <c r="AS357" s="15">
        <f>VLOOKUP($D357,[1]!IDMPOS[#Data],7,0)</f>
        <v>23155980</v>
      </c>
      <c r="AT357" s="16">
        <v>23156000</v>
      </c>
      <c r="AU357" s="17">
        <f>AT357-AS357</f>
        <v>20</v>
      </c>
      <c r="AV357" s="18"/>
      <c r="AW357" s="18"/>
      <c r="AX357" s="19" t="s">
        <v>26</v>
      </c>
      <c r="AY357" s="20" t="s">
        <v>39</v>
      </c>
      <c r="AZ357" s="15">
        <f>VLOOKUP($D357,[1]!IDMPOS[#Data],8,0)</f>
        <v>30114275</v>
      </c>
      <c r="BA357" s="16">
        <v>30114275</v>
      </c>
      <c r="BB357" s="16"/>
      <c r="BC357" s="16"/>
      <c r="BD357" s="17">
        <f>BA357-AZ357</f>
        <v>0</v>
      </c>
      <c r="BE357" s="18"/>
      <c r="BF357" s="18"/>
      <c r="BG357" s="19" t="s">
        <v>26</v>
      </c>
      <c r="BH357" s="20" t="s">
        <v>39</v>
      </c>
    </row>
    <row r="358" spans="2:60" x14ac:dyDescent="0.3">
      <c r="B358" s="14"/>
      <c r="C358" s="14" t="s">
        <v>19</v>
      </c>
      <c r="D358" s="14" t="s">
        <v>1108</v>
      </c>
      <c r="E358" s="14" t="s">
        <v>1109</v>
      </c>
      <c r="F358" s="14" t="s">
        <v>1019</v>
      </c>
      <c r="G358" s="14"/>
      <c r="H358" s="14"/>
      <c r="I358" s="14"/>
      <c r="J358" s="15">
        <f>VLOOKUP($D358,[1]!IDMPOS[#Data],2,0)</f>
        <v>37623200</v>
      </c>
      <c r="K358" s="16">
        <v>26340100</v>
      </c>
      <c r="L358" s="17">
        <f>K358-J358</f>
        <v>-11283100</v>
      </c>
      <c r="M358" s="18" t="s">
        <v>37</v>
      </c>
      <c r="N358" s="18">
        <v>11283100</v>
      </c>
      <c r="O358" s="19" t="s">
        <v>26</v>
      </c>
      <c r="P358" s="20" t="s">
        <v>39</v>
      </c>
      <c r="Q358" s="15">
        <f>VLOOKUP($D358,[1]!IDMPOS[#Data],3,0)</f>
        <v>41030100</v>
      </c>
      <c r="R358" s="16">
        <v>41030000</v>
      </c>
      <c r="S358" s="17">
        <f>R358-Q358</f>
        <v>-100</v>
      </c>
      <c r="T358" s="18"/>
      <c r="U358" s="18" t="s">
        <v>25</v>
      </c>
      <c r="V358" s="19" t="s">
        <v>26</v>
      </c>
      <c r="W358" s="20" t="s">
        <v>27</v>
      </c>
      <c r="X358" s="15">
        <f>VLOOKUP($D358,[1]!IDMPOS[#Data],4,0)</f>
        <v>40161700</v>
      </c>
      <c r="Y358" s="16">
        <v>40161700</v>
      </c>
      <c r="Z358" s="17">
        <f>Y358-X358</f>
        <v>0</v>
      </c>
      <c r="AA358" s="18"/>
      <c r="AB358" s="18" t="s">
        <v>25</v>
      </c>
      <c r="AC358" s="19" t="s">
        <v>26</v>
      </c>
      <c r="AD358" s="20" t="s">
        <v>27</v>
      </c>
      <c r="AE358" s="15">
        <f>VLOOKUP($D358,[1]!IDMPOS[#Data],5,0)</f>
        <v>34098600</v>
      </c>
      <c r="AF358" s="16">
        <v>34098600</v>
      </c>
      <c r="AG358" s="17">
        <f>AF358-AE358</f>
        <v>0</v>
      </c>
      <c r="AH358" s="18"/>
      <c r="AI358" s="18"/>
      <c r="AJ358" s="19" t="s">
        <v>26</v>
      </c>
      <c r="AK358" s="20" t="s">
        <v>39</v>
      </c>
      <c r="AL358" s="15">
        <f>VLOOKUP($D358,[1]!IDMPOS[#Data],6,0)</f>
        <v>35868900</v>
      </c>
      <c r="AM358" s="16">
        <v>35868900</v>
      </c>
      <c r="AN358" s="17">
        <f>AM358-AL358</f>
        <v>0</v>
      </c>
      <c r="AO358" s="18"/>
      <c r="AP358" s="18"/>
      <c r="AQ358" s="19" t="s">
        <v>26</v>
      </c>
      <c r="AR358" s="20" t="s">
        <v>39</v>
      </c>
      <c r="AS358" s="15">
        <f>VLOOKUP($D358,[1]!IDMPOS[#Data],7,0)</f>
        <v>35055000</v>
      </c>
      <c r="AT358" s="16">
        <v>35055000</v>
      </c>
      <c r="AU358" s="17">
        <f>AT358-AS358</f>
        <v>0</v>
      </c>
      <c r="AV358" s="18"/>
      <c r="AW358" s="18"/>
      <c r="AX358" s="19" t="s">
        <v>26</v>
      </c>
      <c r="AY358" s="20" t="s">
        <v>39</v>
      </c>
      <c r="AZ358" s="15">
        <f>VLOOKUP($D358,[1]!IDMPOS[#Data],8,0)</f>
        <v>30838600</v>
      </c>
      <c r="BA358" s="16">
        <v>30838600</v>
      </c>
      <c r="BB358" s="16"/>
      <c r="BC358" s="16"/>
      <c r="BD358" s="17">
        <f>BA358-AZ358</f>
        <v>0</v>
      </c>
      <c r="BE358" s="18"/>
      <c r="BF358" s="18"/>
      <c r="BG358" s="19" t="s">
        <v>26</v>
      </c>
      <c r="BH358" s="20" t="s">
        <v>39</v>
      </c>
    </row>
    <row r="359" spans="2:60" x14ac:dyDescent="0.3">
      <c r="B359" s="14">
        <v>239</v>
      </c>
      <c r="C359" s="14" t="s">
        <v>19</v>
      </c>
      <c r="D359" s="14" t="s">
        <v>1110</v>
      </c>
      <c r="E359" s="14" t="s">
        <v>1111</v>
      </c>
      <c r="F359" s="14" t="s">
        <v>1019</v>
      </c>
      <c r="G359" s="14"/>
      <c r="H359" s="14"/>
      <c r="I359" s="14"/>
      <c r="J359" s="15">
        <f>VLOOKUP($D359,[1]!IDMPOS[#Data],2,0)</f>
        <v>34892225</v>
      </c>
      <c r="K359" s="16">
        <v>16396000</v>
      </c>
      <c r="L359" s="17">
        <f>K359-J359</f>
        <v>-18496225</v>
      </c>
      <c r="M359" s="18" t="s">
        <v>37</v>
      </c>
      <c r="N359" s="18">
        <v>18496100</v>
      </c>
      <c r="O359" s="19" t="s">
        <v>26</v>
      </c>
      <c r="P359" s="20" t="s">
        <v>39</v>
      </c>
      <c r="Q359" s="15">
        <f>VLOOKUP($D359,[1]!IDMPOS[#Data],3,0)</f>
        <v>63703675</v>
      </c>
      <c r="R359" s="16">
        <v>63703600</v>
      </c>
      <c r="S359" s="17">
        <f>R359-Q359</f>
        <v>-75</v>
      </c>
      <c r="T359" s="18"/>
      <c r="U359" s="18" t="s">
        <v>25</v>
      </c>
      <c r="V359" s="19" t="s">
        <v>26</v>
      </c>
      <c r="W359" s="20" t="s">
        <v>27</v>
      </c>
      <c r="X359" s="15">
        <f>VLOOKUP($D359,[1]!IDMPOS[#Data],4,0)</f>
        <v>35140450</v>
      </c>
      <c r="Y359" s="16">
        <v>35140400</v>
      </c>
      <c r="Z359" s="17">
        <f>Y359-X359</f>
        <v>-50</v>
      </c>
      <c r="AA359" s="18"/>
      <c r="AB359" s="18" t="s">
        <v>25</v>
      </c>
      <c r="AC359" s="19" t="s">
        <v>26</v>
      </c>
      <c r="AD359" s="20" t="s">
        <v>27</v>
      </c>
      <c r="AE359" s="15">
        <f>VLOOKUP($D359,[1]!IDMPOS[#Data],5,0)</f>
        <v>31143500</v>
      </c>
      <c r="AF359" s="16">
        <v>31143500</v>
      </c>
      <c r="AG359" s="17">
        <f>AF359-AE359</f>
        <v>0</v>
      </c>
      <c r="AH359" s="18"/>
      <c r="AI359" s="18"/>
      <c r="AJ359" s="19" t="s">
        <v>26</v>
      </c>
      <c r="AK359" s="20" t="s">
        <v>39</v>
      </c>
      <c r="AL359" s="15">
        <f>VLOOKUP($D359,[1]!IDMPOS[#Data],6,0)</f>
        <v>47984175</v>
      </c>
      <c r="AM359" s="16">
        <v>47984200</v>
      </c>
      <c r="AN359" s="17">
        <f>AM359-AL359</f>
        <v>25</v>
      </c>
      <c r="AO359" s="18"/>
      <c r="AP359" s="18"/>
      <c r="AQ359" s="19" t="s">
        <v>26</v>
      </c>
      <c r="AR359" s="20" t="s">
        <v>39</v>
      </c>
      <c r="AS359" s="15">
        <f>VLOOKUP($D359,[1]!IDMPOS[#Data],7,0)</f>
        <v>54646200</v>
      </c>
      <c r="AT359" s="16">
        <v>54694000</v>
      </c>
      <c r="AU359" s="17">
        <f>AT359-AS359</f>
        <v>47800</v>
      </c>
      <c r="AV359" s="18" t="s">
        <v>67</v>
      </c>
      <c r="AW359" s="18" t="s">
        <v>57</v>
      </c>
      <c r="AX359" s="19" t="s">
        <v>26</v>
      </c>
      <c r="AY359" s="20" t="s">
        <v>39</v>
      </c>
      <c r="AZ359" s="15">
        <f>VLOOKUP($D359,[1]!IDMPOS[#Data],8,0)</f>
        <v>31185225</v>
      </c>
      <c r="BA359" s="16">
        <v>31185225</v>
      </c>
      <c r="BB359" s="16"/>
      <c r="BC359" s="16"/>
      <c r="BD359" s="17">
        <f>BA359-AZ359</f>
        <v>0</v>
      </c>
      <c r="BE359" s="18"/>
      <c r="BF359" s="18"/>
      <c r="BG359" s="19" t="s">
        <v>26</v>
      </c>
      <c r="BH359" s="20" t="s">
        <v>39</v>
      </c>
    </row>
    <row r="360" spans="2:60" x14ac:dyDescent="0.3">
      <c r="B360" s="14"/>
      <c r="C360" s="14" t="s">
        <v>19</v>
      </c>
      <c r="D360" s="14" t="s">
        <v>1112</v>
      </c>
      <c r="E360" s="14" t="s">
        <v>1113</v>
      </c>
      <c r="F360" s="14" t="s">
        <v>1019</v>
      </c>
      <c r="G360" s="14"/>
      <c r="H360" s="14"/>
      <c r="I360" s="14"/>
      <c r="J360" s="15">
        <f>VLOOKUP($D360,[1]!IDMPOS[#Data],2,0)</f>
        <v>48679500</v>
      </c>
      <c r="K360" s="16">
        <v>41975500</v>
      </c>
      <c r="L360" s="17">
        <f>K360-J360</f>
        <v>-6704000</v>
      </c>
      <c r="M360" s="18" t="s">
        <v>37</v>
      </c>
      <c r="N360" s="18">
        <v>6704000</v>
      </c>
      <c r="O360" s="19" t="s">
        <v>26</v>
      </c>
      <c r="P360" s="20" t="s">
        <v>39</v>
      </c>
      <c r="Q360" s="15">
        <f>VLOOKUP($D360,[1]!IDMPOS[#Data],3,0)</f>
        <v>37430500</v>
      </c>
      <c r="R360" s="16">
        <v>37430500</v>
      </c>
      <c r="S360" s="17">
        <f>R360-Q360</f>
        <v>0</v>
      </c>
      <c r="T360" s="18"/>
      <c r="U360" s="18" t="s">
        <v>25</v>
      </c>
      <c r="V360" s="19" t="s">
        <v>26</v>
      </c>
      <c r="W360" s="20" t="s">
        <v>27</v>
      </c>
      <c r="X360" s="15">
        <f>VLOOKUP($D360,[1]!IDMPOS[#Data],4,0)</f>
        <v>42003500</v>
      </c>
      <c r="Y360" s="16">
        <v>42003500</v>
      </c>
      <c r="Z360" s="17">
        <f>Y360-X360</f>
        <v>0</v>
      </c>
      <c r="AA360" s="18"/>
      <c r="AB360" s="18" t="s">
        <v>25</v>
      </c>
      <c r="AC360" s="19" t="s">
        <v>26</v>
      </c>
      <c r="AD360" s="20" t="s">
        <v>27</v>
      </c>
      <c r="AE360" s="15">
        <f>VLOOKUP($D360,[1]!IDMPOS[#Data],5,0)</f>
        <v>34709500</v>
      </c>
      <c r="AF360" s="16">
        <v>34709500</v>
      </c>
      <c r="AG360" s="17">
        <f>AF360-AE360</f>
        <v>0</v>
      </c>
      <c r="AH360" s="18"/>
      <c r="AI360" s="18"/>
      <c r="AJ360" s="19" t="s">
        <v>26</v>
      </c>
      <c r="AK360" s="20" t="s">
        <v>39</v>
      </c>
      <c r="AL360" s="15">
        <f>VLOOKUP($D360,[1]!IDMPOS[#Data],6,0)</f>
        <v>54368000</v>
      </c>
      <c r="AM360" s="16">
        <v>54118000</v>
      </c>
      <c r="AN360" s="17">
        <f>AM360-AL360</f>
        <v>-250000</v>
      </c>
      <c r="AO360" s="18" t="s">
        <v>54</v>
      </c>
      <c r="AP360" s="18" t="s">
        <v>58</v>
      </c>
      <c r="AQ360" s="19" t="s">
        <v>26</v>
      </c>
      <c r="AR360" s="20" t="s">
        <v>39</v>
      </c>
      <c r="AS360" s="15">
        <f>VLOOKUP($D360,[1]!IDMPOS[#Data],7,0)</f>
        <v>63236500</v>
      </c>
      <c r="AT360" s="16">
        <v>63236500</v>
      </c>
      <c r="AU360" s="17">
        <f>AT360-AS360</f>
        <v>0</v>
      </c>
      <c r="AV360" s="18"/>
      <c r="AW360" s="18"/>
      <c r="AX360" s="19" t="s">
        <v>26</v>
      </c>
      <c r="AY360" s="20" t="s">
        <v>39</v>
      </c>
      <c r="AZ360" s="15">
        <f>VLOOKUP($D360,[1]!IDMPOS[#Data],8,0)</f>
        <v>31548600</v>
      </c>
      <c r="BA360" s="16">
        <v>31548600</v>
      </c>
      <c r="BB360" s="16"/>
      <c r="BC360" s="16"/>
      <c r="BD360" s="17">
        <f>BA360-AZ360</f>
        <v>0</v>
      </c>
      <c r="BE360" s="18"/>
      <c r="BF360" s="18"/>
      <c r="BG360" s="19" t="s">
        <v>26</v>
      </c>
      <c r="BH360" s="20" t="s">
        <v>39</v>
      </c>
    </row>
    <row r="361" spans="2:60" x14ac:dyDescent="0.3">
      <c r="B361" s="14">
        <v>256</v>
      </c>
      <c r="C361" s="14" t="s">
        <v>19</v>
      </c>
      <c r="D361" s="14" t="s">
        <v>1114</v>
      </c>
      <c r="E361" s="14" t="s">
        <v>1115</v>
      </c>
      <c r="F361" s="14" t="s">
        <v>1019</v>
      </c>
      <c r="G361" s="14"/>
      <c r="H361" s="14"/>
      <c r="I361" s="14"/>
      <c r="J361" s="15">
        <f>VLOOKUP($D361,[1]!IDMPOS[#Data],2,0)</f>
        <v>46554000</v>
      </c>
      <c r="K361" s="16">
        <v>38732500</v>
      </c>
      <c r="L361" s="17">
        <f>K361-J361</f>
        <v>-7821500</v>
      </c>
      <c r="M361" s="18" t="s">
        <v>37</v>
      </c>
      <c r="N361" s="18">
        <v>7821500</v>
      </c>
      <c r="O361" s="19" t="s">
        <v>26</v>
      </c>
      <c r="P361" s="20" t="s">
        <v>39</v>
      </c>
      <c r="Q361" s="15">
        <f>VLOOKUP($D361,[1]!IDMPOS[#Data],3,0)</f>
        <v>33600300</v>
      </c>
      <c r="R361" s="16">
        <v>33600300</v>
      </c>
      <c r="S361" s="17">
        <f>R361-Q361</f>
        <v>0</v>
      </c>
      <c r="T361" s="18"/>
      <c r="U361" s="18" t="s">
        <v>25</v>
      </c>
      <c r="V361" s="19" t="s">
        <v>26</v>
      </c>
      <c r="W361" s="20" t="s">
        <v>27</v>
      </c>
      <c r="X361" s="15">
        <f>VLOOKUP($D361,[1]!IDMPOS[#Data],4,0)</f>
        <v>46689500</v>
      </c>
      <c r="Y361" s="16">
        <v>46689000</v>
      </c>
      <c r="Z361" s="17">
        <f>Y361-X361</f>
        <v>-500</v>
      </c>
      <c r="AA361" s="18"/>
      <c r="AB361" s="18" t="s">
        <v>25</v>
      </c>
      <c r="AC361" s="19" t="s">
        <v>26</v>
      </c>
      <c r="AD361" s="20" t="s">
        <v>27</v>
      </c>
      <c r="AE361" s="15">
        <f>VLOOKUP($D361,[1]!IDMPOS[#Data],5,0)</f>
        <v>46456000</v>
      </c>
      <c r="AF361" s="16">
        <v>46456000</v>
      </c>
      <c r="AG361" s="17">
        <f>AF361-AE361</f>
        <v>0</v>
      </c>
      <c r="AH361" s="18"/>
      <c r="AI361" s="18"/>
      <c r="AJ361" s="19" t="s">
        <v>26</v>
      </c>
      <c r="AK361" s="20" t="s">
        <v>39</v>
      </c>
      <c r="AL361" s="15">
        <f>VLOOKUP($D361,[1]!IDMPOS[#Data],6,0)</f>
        <v>60247500</v>
      </c>
      <c r="AM361" s="16">
        <v>60247500</v>
      </c>
      <c r="AN361" s="17">
        <f>AM361-AL361</f>
        <v>0</v>
      </c>
      <c r="AO361" s="18"/>
      <c r="AP361" s="18"/>
      <c r="AQ361" s="19" t="s">
        <v>26</v>
      </c>
      <c r="AR361" s="20" t="s">
        <v>39</v>
      </c>
      <c r="AS361" s="15">
        <f>VLOOKUP($D361,[1]!IDMPOS[#Data],7,0)</f>
        <v>36254000</v>
      </c>
      <c r="AT361" s="16">
        <v>36254000</v>
      </c>
      <c r="AU361" s="17">
        <f>AT361-AS361</f>
        <v>0</v>
      </c>
      <c r="AV361" s="18"/>
      <c r="AW361" s="18"/>
      <c r="AX361" s="19" t="s">
        <v>26</v>
      </c>
      <c r="AY361" s="20" t="s">
        <v>39</v>
      </c>
      <c r="AZ361" s="15">
        <f>VLOOKUP($D361,[1]!IDMPOS[#Data],8,0)</f>
        <v>31658500</v>
      </c>
      <c r="BA361" s="16">
        <v>31658500</v>
      </c>
      <c r="BB361" s="16"/>
      <c r="BC361" s="16"/>
      <c r="BD361" s="17">
        <f>BA361-AZ361</f>
        <v>0</v>
      </c>
      <c r="BE361" s="18"/>
      <c r="BF361" s="18"/>
      <c r="BG361" s="19" t="s">
        <v>26</v>
      </c>
      <c r="BH361" s="20" t="s">
        <v>39</v>
      </c>
    </row>
    <row r="362" spans="2:60" x14ac:dyDescent="0.3">
      <c r="B362" s="14">
        <v>285</v>
      </c>
      <c r="C362" s="14" t="s">
        <v>19</v>
      </c>
      <c r="D362" s="14" t="s">
        <v>1116</v>
      </c>
      <c r="E362" s="14" t="s">
        <v>1117</v>
      </c>
      <c r="F362" s="14" t="s">
        <v>390</v>
      </c>
      <c r="G362" s="14" t="s">
        <v>1118</v>
      </c>
      <c r="H362" s="14"/>
      <c r="I362" s="14"/>
      <c r="J362" s="15">
        <f>VLOOKUP($D362,[1]!IDMPOS[#Data],2,0)</f>
        <v>41034625</v>
      </c>
      <c r="K362" s="16">
        <v>21760500</v>
      </c>
      <c r="L362" s="17">
        <f>K362-J362</f>
        <v>-19274125</v>
      </c>
      <c r="M362" s="18" t="s">
        <v>37</v>
      </c>
      <c r="N362" s="18">
        <v>19274100</v>
      </c>
      <c r="O362" s="19" t="s">
        <v>26</v>
      </c>
      <c r="P362" s="20" t="s">
        <v>39</v>
      </c>
      <c r="Q362" s="15">
        <f>VLOOKUP($D362,[1]!IDMPOS[#Data],3,0)</f>
        <v>49904100</v>
      </c>
      <c r="R362" s="16">
        <v>49900000</v>
      </c>
      <c r="S362" s="17">
        <f>R362-Q362</f>
        <v>-4100</v>
      </c>
      <c r="T362" s="18" t="s">
        <v>40</v>
      </c>
      <c r="U362" s="18"/>
      <c r="V362" s="19" t="s">
        <v>38</v>
      </c>
      <c r="W362" s="20" t="s">
        <v>39</v>
      </c>
      <c r="X362" s="15">
        <f>VLOOKUP($D362,[1]!IDMPOS[#Data],4,0)</f>
        <v>55293825</v>
      </c>
      <c r="Y362" s="16">
        <v>55250000</v>
      </c>
      <c r="Z362" s="17">
        <f>Y362-X362</f>
        <v>-43825</v>
      </c>
      <c r="AA362" s="18" t="s">
        <v>40</v>
      </c>
      <c r="AB362" s="18"/>
      <c r="AC362" s="19" t="s">
        <v>38</v>
      </c>
      <c r="AD362" s="20" t="s">
        <v>39</v>
      </c>
      <c r="AE362" s="15">
        <f>VLOOKUP($D362,[1]!IDMPOS[#Data],5,0)</f>
        <v>42919300</v>
      </c>
      <c r="AF362" s="16">
        <v>42919300</v>
      </c>
      <c r="AG362" s="17">
        <f>AF362-AE362</f>
        <v>0</v>
      </c>
      <c r="AH362" s="18"/>
      <c r="AI362" s="18"/>
      <c r="AJ362" s="19" t="s">
        <v>26</v>
      </c>
      <c r="AK362" s="20" t="s">
        <v>39</v>
      </c>
      <c r="AL362" s="15">
        <f>VLOOKUP($D362,[1]!IDMPOS[#Data],6,0)</f>
        <v>66147625</v>
      </c>
      <c r="AM362" s="16">
        <v>66147625</v>
      </c>
      <c r="AN362" s="17">
        <f>AM362-AL362</f>
        <v>0</v>
      </c>
      <c r="AO362" s="18"/>
      <c r="AP362" s="18"/>
      <c r="AQ362" s="19" t="s">
        <v>26</v>
      </c>
      <c r="AR362" s="20" t="s">
        <v>39</v>
      </c>
      <c r="AS362" s="15">
        <f>VLOOKUP($D362,[1]!IDMPOS[#Data],7,0)</f>
        <v>35537425</v>
      </c>
      <c r="AT362" s="16">
        <v>35537425</v>
      </c>
      <c r="AU362" s="17">
        <f>AT362-AS362</f>
        <v>0</v>
      </c>
      <c r="AV362" s="18"/>
      <c r="AW362" s="18"/>
      <c r="AX362" s="19" t="s">
        <v>26</v>
      </c>
      <c r="AY362" s="20" t="s">
        <v>39</v>
      </c>
      <c r="AZ362" s="15">
        <f>VLOOKUP($D362,[1]!IDMPOS[#Data],8,0)</f>
        <v>32202825</v>
      </c>
      <c r="BA362" s="16">
        <v>32202825</v>
      </c>
      <c r="BB362" s="16"/>
      <c r="BC362" s="16"/>
      <c r="BD362" s="17">
        <f>BA362-AZ362</f>
        <v>0</v>
      </c>
      <c r="BE362" s="18"/>
      <c r="BF362" s="18"/>
      <c r="BG362" s="19" t="s">
        <v>26</v>
      </c>
      <c r="BH362" s="20" t="s">
        <v>39</v>
      </c>
    </row>
    <row r="363" spans="2:60" x14ac:dyDescent="0.3">
      <c r="B363" s="14">
        <v>303</v>
      </c>
      <c r="C363" s="14" t="s">
        <v>19</v>
      </c>
      <c r="D363" s="14" t="s">
        <v>1119</v>
      </c>
      <c r="E363" s="14" t="s">
        <v>1120</v>
      </c>
      <c r="F363" s="14" t="s">
        <v>1019</v>
      </c>
      <c r="G363" s="14"/>
      <c r="H363" s="14"/>
      <c r="I363" s="14" t="s">
        <v>1121</v>
      </c>
      <c r="J363" s="15">
        <f>VLOOKUP($D363,[1]!IDMPOS[#Data],2,0)</f>
        <v>39494825</v>
      </c>
      <c r="K363" s="16">
        <v>37859000</v>
      </c>
      <c r="L363" s="17">
        <f>K363-J363</f>
        <v>-1635825</v>
      </c>
      <c r="M363" s="18" t="s">
        <v>37</v>
      </c>
      <c r="N363" s="18">
        <v>1636000</v>
      </c>
      <c r="O363" s="19" t="s">
        <v>26</v>
      </c>
      <c r="P363" s="20" t="s">
        <v>39</v>
      </c>
      <c r="Q363" s="15">
        <f>VLOOKUP($D363,[1]!IDMPOS[#Data],3,0)</f>
        <v>37792100</v>
      </c>
      <c r="R363" s="16">
        <v>37792000</v>
      </c>
      <c r="S363" s="17">
        <f>R363-Q363</f>
        <v>-100</v>
      </c>
      <c r="T363" s="18"/>
      <c r="U363" s="18" t="s">
        <v>25</v>
      </c>
      <c r="V363" s="19" t="s">
        <v>26</v>
      </c>
      <c r="W363" s="20" t="s">
        <v>27</v>
      </c>
      <c r="X363" s="15">
        <f>VLOOKUP($D363,[1]!IDMPOS[#Data],4,0)</f>
        <v>37210400</v>
      </c>
      <c r="Y363" s="16">
        <v>37210500</v>
      </c>
      <c r="Z363" s="17">
        <f>Y363-X363</f>
        <v>100</v>
      </c>
      <c r="AA363" s="18"/>
      <c r="AB363" s="18" t="s">
        <v>943</v>
      </c>
      <c r="AC363" s="19" t="s">
        <v>26</v>
      </c>
      <c r="AD363" s="20" t="s">
        <v>39</v>
      </c>
      <c r="AE363" s="15">
        <f>VLOOKUP($D363,[1]!IDMPOS[#Data],5,0)</f>
        <v>41931000</v>
      </c>
      <c r="AF363" s="16">
        <v>41931000</v>
      </c>
      <c r="AG363" s="17">
        <f>AF363-AE363</f>
        <v>0</v>
      </c>
      <c r="AH363" s="18"/>
      <c r="AI363" s="18"/>
      <c r="AJ363" s="19" t="s">
        <v>26</v>
      </c>
      <c r="AK363" s="20" t="s">
        <v>39</v>
      </c>
      <c r="AL363" s="15">
        <f>VLOOKUP($D363,[1]!IDMPOS[#Data],6,0)</f>
        <v>71927100</v>
      </c>
      <c r="AM363" s="16">
        <v>71927000</v>
      </c>
      <c r="AN363" s="17">
        <f>AM363-AL363</f>
        <v>-100</v>
      </c>
      <c r="AO363" s="18"/>
      <c r="AP363" s="18"/>
      <c r="AQ363" s="19" t="s">
        <v>26</v>
      </c>
      <c r="AR363" s="20" t="s">
        <v>39</v>
      </c>
      <c r="AS363" s="15">
        <f>VLOOKUP($D363,[1]!IDMPOS[#Data],7,0)</f>
        <v>50857600</v>
      </c>
      <c r="AT363" s="16">
        <v>50857500</v>
      </c>
      <c r="AU363" s="17">
        <f>AT363-AS363</f>
        <v>-100</v>
      </c>
      <c r="AV363" s="18"/>
      <c r="AW363" s="18"/>
      <c r="AX363" s="19" t="s">
        <v>26</v>
      </c>
      <c r="AY363" s="20" t="s">
        <v>39</v>
      </c>
      <c r="AZ363" s="15">
        <f>VLOOKUP($D363,[1]!IDMPOS[#Data],8,0)</f>
        <v>40272000</v>
      </c>
      <c r="BA363" s="16">
        <v>40272000</v>
      </c>
      <c r="BB363" s="16"/>
      <c r="BC363" s="16"/>
      <c r="BD363" s="17">
        <f>BA363-AZ363</f>
        <v>0</v>
      </c>
      <c r="BE363" s="18"/>
      <c r="BF363" s="18"/>
      <c r="BG363" s="19" t="s">
        <v>26</v>
      </c>
      <c r="BH363" s="20" t="s">
        <v>39</v>
      </c>
    </row>
    <row r="364" spans="2:60" x14ac:dyDescent="0.3">
      <c r="B364" s="14"/>
      <c r="C364" s="14" t="s">
        <v>19</v>
      </c>
      <c r="D364" s="14" t="s">
        <v>1122</v>
      </c>
      <c r="E364" s="14" t="s">
        <v>1123</v>
      </c>
      <c r="F364" s="14" t="s">
        <v>1019</v>
      </c>
      <c r="G364" s="14"/>
      <c r="H364" s="14"/>
      <c r="I364" s="14"/>
      <c r="J364" s="15">
        <f>VLOOKUP($D364,[1]!IDMPOS[#Data],2,0)</f>
        <v>47739500</v>
      </c>
      <c r="K364" s="16">
        <v>35831200</v>
      </c>
      <c r="L364" s="17">
        <f>K364-J364</f>
        <v>-11908300</v>
      </c>
      <c r="M364" s="18" t="s">
        <v>37</v>
      </c>
      <c r="N364" s="18">
        <v>11908300</v>
      </c>
      <c r="O364" s="19" t="s">
        <v>26</v>
      </c>
      <c r="P364" s="20" t="s">
        <v>39</v>
      </c>
      <c r="Q364" s="15">
        <f>VLOOKUP($D364,[1]!IDMPOS[#Data],3,0)</f>
        <v>55165500</v>
      </c>
      <c r="R364" s="16">
        <v>55165000</v>
      </c>
      <c r="S364" s="17">
        <f>R364-Q364</f>
        <v>-500</v>
      </c>
      <c r="T364" s="18"/>
      <c r="U364" s="18" t="s">
        <v>25</v>
      </c>
      <c r="V364" s="19" t="s">
        <v>26</v>
      </c>
      <c r="W364" s="20" t="s">
        <v>27</v>
      </c>
      <c r="X364" s="15">
        <f>VLOOKUP($D364,[1]!IDMPOS[#Data],4,0)</f>
        <v>64626000</v>
      </c>
      <c r="Y364" s="16">
        <v>64626000</v>
      </c>
      <c r="Z364" s="17">
        <f>Y364-X364</f>
        <v>0</v>
      </c>
      <c r="AA364" s="18"/>
      <c r="AB364" s="18" t="s">
        <v>943</v>
      </c>
      <c r="AC364" s="19" t="s">
        <v>26</v>
      </c>
      <c r="AD364" s="20" t="s">
        <v>39</v>
      </c>
      <c r="AE364" s="15">
        <f>VLOOKUP($D364,[1]!IDMPOS[#Data],5,0)</f>
        <v>42575777</v>
      </c>
      <c r="AF364" s="16">
        <v>42575800</v>
      </c>
      <c r="AG364" s="17">
        <f>AF364-AE364</f>
        <v>23</v>
      </c>
      <c r="AH364" s="18"/>
      <c r="AI364" s="18"/>
      <c r="AJ364" s="19" t="s">
        <v>26</v>
      </c>
      <c r="AK364" s="20" t="s">
        <v>39</v>
      </c>
      <c r="AL364" s="15">
        <f>VLOOKUP($D364,[1]!IDMPOS[#Data],6,0)</f>
        <v>50508400</v>
      </c>
      <c r="AM364" s="16">
        <v>50549500</v>
      </c>
      <c r="AN364" s="17">
        <f>AM364-AL364</f>
        <v>41100</v>
      </c>
      <c r="AO364" s="18" t="s">
        <v>67</v>
      </c>
      <c r="AP364" s="18" t="s">
        <v>57</v>
      </c>
      <c r="AQ364" s="19" t="s">
        <v>26</v>
      </c>
      <c r="AR364" s="20" t="s">
        <v>39</v>
      </c>
      <c r="AS364" s="15">
        <f>VLOOKUP($D364,[1]!IDMPOS[#Data],7,0)</f>
        <v>51931600</v>
      </c>
      <c r="AT364" s="16">
        <v>51932000</v>
      </c>
      <c r="AU364" s="17">
        <f>AT364-AS364</f>
        <v>400</v>
      </c>
      <c r="AV364" s="18"/>
      <c r="AW364" s="18"/>
      <c r="AX364" s="19" t="s">
        <v>26</v>
      </c>
      <c r="AY364" s="20" t="s">
        <v>39</v>
      </c>
      <c r="AZ364" s="15">
        <f>VLOOKUP($D364,[1]!IDMPOS[#Data],8,0)</f>
        <v>42190500</v>
      </c>
      <c r="BA364" s="16">
        <v>42190500</v>
      </c>
      <c r="BB364" s="16"/>
      <c r="BC364" s="16"/>
      <c r="BD364" s="17">
        <f>BA364-AZ364</f>
        <v>0</v>
      </c>
      <c r="BE364" s="18"/>
      <c r="BF364" s="18"/>
      <c r="BG364" s="19" t="s">
        <v>26</v>
      </c>
      <c r="BH364" s="20" t="s">
        <v>39</v>
      </c>
    </row>
    <row r="365" spans="2:60" x14ac:dyDescent="0.3">
      <c r="B365" s="14">
        <v>238</v>
      </c>
      <c r="C365" s="14" t="s">
        <v>19</v>
      </c>
      <c r="D365" s="14" t="s">
        <v>1124</v>
      </c>
      <c r="E365" s="14" t="s">
        <v>1125</v>
      </c>
      <c r="F365" s="14" t="s">
        <v>1019</v>
      </c>
      <c r="G365" s="14"/>
      <c r="H365" s="14" t="s">
        <v>1004</v>
      </c>
      <c r="I365" s="14"/>
      <c r="J365" s="15">
        <f>VLOOKUP($D365,[1]!IDMPOS[#Data],2,0)</f>
        <v>60648700</v>
      </c>
      <c r="K365" s="16">
        <v>51418500</v>
      </c>
      <c r="L365" s="17">
        <f>K365-J365</f>
        <v>-9230200</v>
      </c>
      <c r="M365" s="18" t="s">
        <v>37</v>
      </c>
      <c r="N365" s="18">
        <v>9230500</v>
      </c>
      <c r="O365" s="19" t="s">
        <v>26</v>
      </c>
      <c r="P365" s="20" t="s">
        <v>39</v>
      </c>
      <c r="Q365" s="15">
        <f>VLOOKUP($D365,[1]!IDMPOS[#Data],3,0)</f>
        <v>63026300</v>
      </c>
      <c r="R365" s="16">
        <v>63026300</v>
      </c>
      <c r="S365" s="17">
        <f>R365-Q365</f>
        <v>0</v>
      </c>
      <c r="T365" s="18"/>
      <c r="U365" s="18" t="s">
        <v>25</v>
      </c>
      <c r="V365" s="19" t="s">
        <v>26</v>
      </c>
      <c r="W365" s="20" t="s">
        <v>27</v>
      </c>
      <c r="X365" s="15">
        <f>VLOOKUP($D365,[1]!IDMPOS[#Data],4,0)</f>
        <v>54733400</v>
      </c>
      <c r="Y365" s="16">
        <v>54867500</v>
      </c>
      <c r="Z365" s="17">
        <f>Y365-X365</f>
        <v>134100</v>
      </c>
      <c r="AA365" s="18" t="s">
        <v>67</v>
      </c>
      <c r="AB365" s="18" t="s">
        <v>1126</v>
      </c>
      <c r="AC365" s="19" t="s">
        <v>26</v>
      </c>
      <c r="AD365" s="20" t="s">
        <v>39</v>
      </c>
      <c r="AE365" s="15">
        <f>VLOOKUP($D365,[1]!IDMPOS[#Data],5,0)</f>
        <v>45484900</v>
      </c>
      <c r="AF365" s="16">
        <v>45485000</v>
      </c>
      <c r="AG365" s="17">
        <f>AF365-AE365</f>
        <v>100</v>
      </c>
      <c r="AH365" s="18"/>
      <c r="AI365" s="18"/>
      <c r="AJ365" s="19" t="s">
        <v>26</v>
      </c>
      <c r="AK365" s="20" t="s">
        <v>39</v>
      </c>
      <c r="AL365" s="15">
        <f>VLOOKUP($D365,[1]!IDMPOS[#Data],6,0)</f>
        <v>94787000</v>
      </c>
      <c r="AM365" s="16">
        <v>94787000</v>
      </c>
      <c r="AN365" s="17">
        <f>AM365-AL365</f>
        <v>0</v>
      </c>
      <c r="AO365" s="18"/>
      <c r="AP365" s="18"/>
      <c r="AQ365" s="19" t="s">
        <v>26</v>
      </c>
      <c r="AR365" s="20" t="s">
        <v>39</v>
      </c>
      <c r="AS365" s="15">
        <f>VLOOKUP($D365,[1]!IDMPOS[#Data],7,0)</f>
        <v>58886000</v>
      </c>
      <c r="AT365" s="16">
        <v>58886000</v>
      </c>
      <c r="AU365" s="17">
        <f>AT365-AS365</f>
        <v>0</v>
      </c>
      <c r="AV365" s="18"/>
      <c r="AW365" s="18"/>
      <c r="AX365" s="19" t="s">
        <v>26</v>
      </c>
      <c r="AY365" s="20" t="s">
        <v>39</v>
      </c>
      <c r="AZ365" s="15">
        <f>VLOOKUP($D365,[1]!IDMPOS[#Data],8,0)</f>
        <v>44293600</v>
      </c>
      <c r="BA365" s="16">
        <v>44293600</v>
      </c>
      <c r="BB365" s="16"/>
      <c r="BC365" s="16"/>
      <c r="BD365" s="17">
        <f>BA365-AZ365</f>
        <v>0</v>
      </c>
      <c r="BE365" s="18"/>
      <c r="BF365" s="18"/>
      <c r="BG365" s="19" t="s">
        <v>26</v>
      </c>
      <c r="BH365" s="20" t="s">
        <v>39</v>
      </c>
    </row>
    <row r="366" spans="2:60" x14ac:dyDescent="0.3">
      <c r="B366" s="14">
        <v>262</v>
      </c>
      <c r="C366" s="14" t="s">
        <v>19</v>
      </c>
      <c r="D366" s="14" t="s">
        <v>1127</v>
      </c>
      <c r="E366" s="14" t="s">
        <v>1128</v>
      </c>
      <c r="F366" s="14" t="s">
        <v>1019</v>
      </c>
      <c r="G366" s="14"/>
      <c r="H366" s="14" t="s">
        <v>1004</v>
      </c>
      <c r="I366" s="14"/>
      <c r="J366" s="15">
        <f>VLOOKUP($D366,[1]!IDMPOS[#Data],2,0)</f>
        <v>61078000</v>
      </c>
      <c r="K366" s="16">
        <v>51366500</v>
      </c>
      <c r="L366" s="17">
        <f>K366-J366</f>
        <v>-9711500</v>
      </c>
      <c r="M366" s="18" t="s">
        <v>37</v>
      </c>
      <c r="N366" s="18">
        <v>9711500</v>
      </c>
      <c r="O366" s="19" t="s">
        <v>26</v>
      </c>
      <c r="P366" s="20" t="s">
        <v>39</v>
      </c>
      <c r="Q366" s="15">
        <f>VLOOKUP($D366,[1]!IDMPOS[#Data],3,0)</f>
        <v>55233100</v>
      </c>
      <c r="R366" s="16">
        <v>55233100</v>
      </c>
      <c r="S366" s="17">
        <f>R366-Q366</f>
        <v>0</v>
      </c>
      <c r="T366" s="18"/>
      <c r="U366" s="18" t="s">
        <v>25</v>
      </c>
      <c r="V366" s="19" t="s">
        <v>26</v>
      </c>
      <c r="W366" s="20" t="s">
        <v>27</v>
      </c>
      <c r="X366" s="15">
        <f>VLOOKUP($D366,[1]!IDMPOS[#Data],4,0)</f>
        <v>60744200</v>
      </c>
      <c r="Y366" s="16">
        <v>60744200</v>
      </c>
      <c r="Z366" s="17">
        <f>Y366-X366</f>
        <v>0</v>
      </c>
      <c r="AA366" s="18"/>
      <c r="AB366" s="18" t="s">
        <v>943</v>
      </c>
      <c r="AC366" s="19" t="s">
        <v>26</v>
      </c>
      <c r="AD366" s="20" t="s">
        <v>39</v>
      </c>
      <c r="AE366" s="15">
        <f>VLOOKUP($D366,[1]!IDMPOS[#Data],5,0)</f>
        <v>45611900</v>
      </c>
      <c r="AF366" s="16">
        <v>45611900</v>
      </c>
      <c r="AG366" s="17">
        <f>AF366-AE366</f>
        <v>0</v>
      </c>
      <c r="AH366" s="18"/>
      <c r="AI366" s="18"/>
      <c r="AJ366" s="19" t="s">
        <v>26</v>
      </c>
      <c r="AK366" s="20" t="s">
        <v>39</v>
      </c>
      <c r="AL366" s="15">
        <f>VLOOKUP($D366,[1]!IDMPOS[#Data],6,0)</f>
        <v>55278200</v>
      </c>
      <c r="AM366" s="16">
        <v>55278200</v>
      </c>
      <c r="AN366" s="17">
        <f>AM366-AL366</f>
        <v>0</v>
      </c>
      <c r="AO366" s="18"/>
      <c r="AP366" s="18"/>
      <c r="AQ366" s="19" t="s">
        <v>26</v>
      </c>
      <c r="AR366" s="20" t="s">
        <v>39</v>
      </c>
      <c r="AS366" s="15">
        <f>VLOOKUP($D366,[1]!IDMPOS[#Data],7,0)</f>
        <v>42636300</v>
      </c>
      <c r="AT366" s="16">
        <v>42636300</v>
      </c>
      <c r="AU366" s="17">
        <f>AT366-AS366</f>
        <v>0</v>
      </c>
      <c r="AV366" s="18"/>
      <c r="AW366" s="18"/>
      <c r="AX366" s="19" t="s">
        <v>26</v>
      </c>
      <c r="AY366" s="20" t="s">
        <v>39</v>
      </c>
      <c r="AZ366" s="15">
        <f>VLOOKUP($D366,[1]!IDMPOS[#Data],8,0)</f>
        <v>48421800</v>
      </c>
      <c r="BA366" s="16">
        <v>48421800</v>
      </c>
      <c r="BB366" s="16"/>
      <c r="BC366" s="16"/>
      <c r="BD366" s="17">
        <f>BA366-AZ366</f>
        <v>0</v>
      </c>
      <c r="BE366" s="18"/>
      <c r="BF366" s="18"/>
      <c r="BG366" s="19" t="s">
        <v>26</v>
      </c>
      <c r="BH366" s="20" t="s">
        <v>39</v>
      </c>
    </row>
    <row r="367" spans="2:60" x14ac:dyDescent="0.3">
      <c r="B367" s="14"/>
      <c r="C367" s="14" t="s">
        <v>19</v>
      </c>
      <c r="D367" s="14" t="s">
        <v>1129</v>
      </c>
      <c r="E367" s="14" t="s">
        <v>1130</v>
      </c>
      <c r="F367" s="14" t="s">
        <v>1019</v>
      </c>
      <c r="G367" s="14"/>
      <c r="H367" s="14"/>
      <c r="I367" s="14"/>
      <c r="J367" s="15">
        <f>VLOOKUP($D367,[1]!IDMPOS[#Data],2,0)</f>
        <v>15412875</v>
      </c>
      <c r="K367" s="16">
        <v>9828000</v>
      </c>
      <c r="L367" s="17">
        <f>K367-J367</f>
        <v>-5584875</v>
      </c>
      <c r="M367" s="18" t="s">
        <v>37</v>
      </c>
      <c r="N367" s="18">
        <v>5585000</v>
      </c>
      <c r="O367" s="19" t="s">
        <v>26</v>
      </c>
      <c r="P367" s="20" t="s">
        <v>39</v>
      </c>
      <c r="Q367" s="15">
        <f>VLOOKUP($D367,[1]!IDMPOS[#Data],3,0)</f>
        <v>20155000</v>
      </c>
      <c r="R367" s="16">
        <v>20155000</v>
      </c>
      <c r="S367" s="17">
        <f>R367-Q367</f>
        <v>0</v>
      </c>
      <c r="T367" s="18"/>
      <c r="U367" s="18" t="s">
        <v>25</v>
      </c>
      <c r="V367" s="19" t="s">
        <v>26</v>
      </c>
      <c r="W367" s="20" t="s">
        <v>27</v>
      </c>
      <c r="X367" s="15">
        <f>VLOOKUP($D367,[1]!IDMPOS[#Data],4,0)</f>
        <v>16399346</v>
      </c>
      <c r="Y367" s="16">
        <v>16399400</v>
      </c>
      <c r="Z367" s="17">
        <f>Y367-X367</f>
        <v>54</v>
      </c>
      <c r="AA367" s="18"/>
      <c r="AB367" s="18" t="s">
        <v>25</v>
      </c>
      <c r="AC367" s="19" t="s">
        <v>26</v>
      </c>
      <c r="AD367" s="20" t="s">
        <v>27</v>
      </c>
      <c r="AE367" s="15">
        <f>VLOOKUP($D367,[1]!IDMPOS[#Data],5,0)</f>
        <v>12271911</v>
      </c>
      <c r="AF367" s="16">
        <v>12272000</v>
      </c>
      <c r="AG367" s="17">
        <f>AF367-AE367</f>
        <v>89</v>
      </c>
      <c r="AH367" s="18"/>
      <c r="AI367" s="18"/>
      <c r="AJ367" s="19" t="s">
        <v>26</v>
      </c>
      <c r="AK367" s="20" t="s">
        <v>39</v>
      </c>
      <c r="AL367" s="15">
        <f>VLOOKUP($D367,[1]!IDMPOS[#Data],6,0)</f>
        <v>25803000</v>
      </c>
      <c r="AM367" s="16">
        <v>25803000</v>
      </c>
      <c r="AN367" s="17">
        <f>AM367-AL367</f>
        <v>0</v>
      </c>
      <c r="AO367" s="18"/>
      <c r="AP367" s="18"/>
      <c r="AQ367" s="19" t="s">
        <v>26</v>
      </c>
      <c r="AR367" s="20" t="s">
        <v>39</v>
      </c>
      <c r="AS367" s="15">
        <f>VLOOKUP($D367,[1]!IDMPOS[#Data],7,0)</f>
        <v>10107028</v>
      </c>
      <c r="AT367" s="16">
        <v>10107025</v>
      </c>
      <c r="AU367" s="17">
        <f>AT367-AS367</f>
        <v>-3</v>
      </c>
      <c r="AV367" s="18"/>
      <c r="AW367" s="18"/>
      <c r="AX367" s="19" t="s">
        <v>26</v>
      </c>
      <c r="AY367" s="20" t="s">
        <v>39</v>
      </c>
      <c r="AZ367" s="15">
        <f>VLOOKUP($D367,[1]!IDMPOS[#Data],8,0)</f>
        <v>10215075</v>
      </c>
      <c r="BA367" s="16">
        <v>10215100</v>
      </c>
      <c r="BB367" s="16"/>
      <c r="BC367" s="16"/>
      <c r="BD367" s="17">
        <f>BA367-AZ367</f>
        <v>25</v>
      </c>
      <c r="BE367" s="18"/>
      <c r="BF367" s="18"/>
      <c r="BG367" s="19" t="s">
        <v>26</v>
      </c>
      <c r="BH367" s="20" t="s">
        <v>39</v>
      </c>
    </row>
    <row r="368" spans="2:60" x14ac:dyDescent="0.3">
      <c r="B368" s="14"/>
      <c r="C368" s="14" t="s">
        <v>19</v>
      </c>
      <c r="D368" s="14" t="s">
        <v>1131</v>
      </c>
      <c r="E368" s="14" t="s">
        <v>1132</v>
      </c>
      <c r="F368" s="14" t="s">
        <v>1019</v>
      </c>
      <c r="G368" s="14"/>
      <c r="H368" s="14"/>
      <c r="I368" s="14"/>
      <c r="J368" s="15">
        <f>VLOOKUP($D368,[1]!IDMPOS[#Data],2,0)</f>
        <v>89981800</v>
      </c>
      <c r="K368" s="16">
        <v>82782300</v>
      </c>
      <c r="L368" s="17">
        <f>K368-J368</f>
        <v>-7199500</v>
      </c>
      <c r="M368" s="18" t="s">
        <v>37</v>
      </c>
      <c r="N368" s="18">
        <v>7199500</v>
      </c>
      <c r="O368" s="19" t="s">
        <v>26</v>
      </c>
      <c r="P368" s="20" t="s">
        <v>39</v>
      </c>
      <c r="Q368" s="15">
        <f>VLOOKUP($D368,[1]!IDMPOS[#Data],3,0)</f>
        <v>37717175</v>
      </c>
      <c r="R368" s="16">
        <v>37717000</v>
      </c>
      <c r="S368" s="17">
        <f>R368-Q368</f>
        <v>-175</v>
      </c>
      <c r="T368" s="18"/>
      <c r="U368" s="18" t="s">
        <v>25</v>
      </c>
      <c r="V368" s="19" t="s">
        <v>26</v>
      </c>
      <c r="W368" s="20" t="s">
        <v>27</v>
      </c>
      <c r="X368" s="15">
        <f>VLOOKUP($D368,[1]!IDMPOS[#Data],4,0)</f>
        <v>25578575</v>
      </c>
      <c r="Y368" s="16">
        <v>25578000</v>
      </c>
      <c r="Z368" s="17">
        <f>Y368-X368</f>
        <v>-575</v>
      </c>
      <c r="AA368" s="18"/>
      <c r="AB368" s="18" t="s">
        <v>25</v>
      </c>
      <c r="AC368" s="19" t="s">
        <v>26</v>
      </c>
      <c r="AD368" s="20" t="s">
        <v>27</v>
      </c>
      <c r="AE368" s="15">
        <f>VLOOKUP($D368,[1]!IDMPOS[#Data],5,0)</f>
        <v>25866675</v>
      </c>
      <c r="AF368" s="16">
        <v>25866675</v>
      </c>
      <c r="AG368" s="17">
        <f>AF368-AE368</f>
        <v>0</v>
      </c>
      <c r="AH368" s="18"/>
      <c r="AI368" s="18"/>
      <c r="AJ368" s="19" t="s">
        <v>26</v>
      </c>
      <c r="AK368" s="20" t="s">
        <v>39</v>
      </c>
      <c r="AL368" s="15">
        <f>VLOOKUP($D368,[1]!IDMPOS[#Data],6,0)</f>
        <v>45114400</v>
      </c>
      <c r="AM368" s="16">
        <v>45114400</v>
      </c>
      <c r="AN368" s="17">
        <f>AM368-AL368</f>
        <v>0</v>
      </c>
      <c r="AO368" s="18"/>
      <c r="AP368" s="18"/>
      <c r="AQ368" s="19" t="s">
        <v>26</v>
      </c>
      <c r="AR368" s="20" t="s">
        <v>39</v>
      </c>
      <c r="AS368" s="15">
        <f>VLOOKUP($D368,[1]!IDMPOS[#Data],7,0)</f>
        <v>25268375</v>
      </c>
      <c r="AT368" s="16">
        <v>25220600</v>
      </c>
      <c r="AU368" s="17">
        <f>AT368-AS368</f>
        <v>-47775</v>
      </c>
      <c r="AV368" s="18" t="s">
        <v>54</v>
      </c>
      <c r="AW368" s="18" t="s">
        <v>121</v>
      </c>
      <c r="AX368" s="19" t="s">
        <v>26</v>
      </c>
      <c r="AY368" s="20" t="s">
        <v>39</v>
      </c>
      <c r="AZ368" s="15">
        <f>VLOOKUP($D368,[1]!IDMPOS[#Data],8,0)</f>
        <v>18786950</v>
      </c>
      <c r="BA368" s="16">
        <v>18787000</v>
      </c>
      <c r="BB368" s="16"/>
      <c r="BC368" s="16"/>
      <c r="BD368" s="17">
        <f>BA368-AZ368</f>
        <v>50</v>
      </c>
      <c r="BE368" s="18"/>
      <c r="BF368" s="18"/>
      <c r="BG368" s="19" t="s">
        <v>26</v>
      </c>
      <c r="BH368" s="20" t="s">
        <v>39</v>
      </c>
    </row>
    <row r="369" spans="2:60" x14ac:dyDescent="0.3">
      <c r="B369" s="14">
        <v>275</v>
      </c>
      <c r="C369" s="14" t="s">
        <v>19</v>
      </c>
      <c r="D369" s="14" t="s">
        <v>1133</v>
      </c>
      <c r="E369" s="14" t="s">
        <v>1134</v>
      </c>
      <c r="F369" s="14" t="s">
        <v>1019</v>
      </c>
      <c r="G369" s="14"/>
      <c r="H369" s="14"/>
      <c r="I369" s="14"/>
      <c r="J369" s="15">
        <f>VLOOKUP($D369,[1]!IDMPOS[#Data],2,0)</f>
        <v>34903500</v>
      </c>
      <c r="K369" s="16">
        <v>26097500</v>
      </c>
      <c r="L369" s="17">
        <f>K369-J369</f>
        <v>-8806000</v>
      </c>
      <c r="M369" s="18" t="s">
        <v>37</v>
      </c>
      <c r="N369" s="18">
        <v>8806000</v>
      </c>
      <c r="O369" s="19" t="s">
        <v>26</v>
      </c>
      <c r="P369" s="20" t="s">
        <v>39</v>
      </c>
      <c r="Q369" s="15">
        <f>VLOOKUP($D369,[1]!IDMPOS[#Data],3,0)</f>
        <v>43742975</v>
      </c>
      <c r="R369" s="16">
        <v>43742900</v>
      </c>
      <c r="S369" s="17">
        <f>R369-Q369</f>
        <v>-75</v>
      </c>
      <c r="T369" s="18"/>
      <c r="U369" s="18" t="s">
        <v>25</v>
      </c>
      <c r="V369" s="19" t="s">
        <v>26</v>
      </c>
      <c r="W369" s="20" t="s">
        <v>27</v>
      </c>
      <c r="X369" s="15">
        <f>VLOOKUP($D369,[1]!IDMPOS[#Data],4,0)</f>
        <v>32629900</v>
      </c>
      <c r="Y369" s="16">
        <v>32508000</v>
      </c>
      <c r="Z369" s="17">
        <f>Y369-X369</f>
        <v>-121900</v>
      </c>
      <c r="AA369" s="18" t="s">
        <v>24</v>
      </c>
      <c r="AB369" s="18" t="s">
        <v>25</v>
      </c>
      <c r="AC369" s="19" t="s">
        <v>26</v>
      </c>
      <c r="AD369" s="20" t="s">
        <v>27</v>
      </c>
      <c r="AE369" s="15">
        <f>VLOOKUP($D369,[1]!IDMPOS[#Data],5,0)</f>
        <v>43156300</v>
      </c>
      <c r="AF369" s="16">
        <v>43266300</v>
      </c>
      <c r="AG369" s="17">
        <f>AF369-AE369</f>
        <v>110000</v>
      </c>
      <c r="AH369" s="18" t="s">
        <v>67</v>
      </c>
      <c r="AI369" s="18" t="s">
        <v>57</v>
      </c>
      <c r="AJ369" s="19" t="s">
        <v>26</v>
      </c>
      <c r="AK369" s="20" t="s">
        <v>39</v>
      </c>
      <c r="AL369" s="15">
        <f>VLOOKUP($D369,[1]!IDMPOS[#Data],6,0)</f>
        <v>46020325</v>
      </c>
      <c r="AM369" s="16">
        <v>46020500</v>
      </c>
      <c r="AN369" s="17">
        <f>AM369-AL369</f>
        <v>175</v>
      </c>
      <c r="AO369" s="18"/>
      <c r="AP369" s="18"/>
      <c r="AQ369" s="19" t="s">
        <v>26</v>
      </c>
      <c r="AR369" s="20" t="s">
        <v>39</v>
      </c>
      <c r="AS369" s="15">
        <f>VLOOKUP($D369,[1]!IDMPOS[#Data],7,0)</f>
        <v>26113850</v>
      </c>
      <c r="AT369" s="16">
        <v>26113900</v>
      </c>
      <c r="AU369" s="17">
        <f>AT369-AS369</f>
        <v>50</v>
      </c>
      <c r="AV369" s="18"/>
      <c r="AW369" s="18"/>
      <c r="AX369" s="19" t="s">
        <v>26</v>
      </c>
      <c r="AY369" s="20" t="s">
        <v>39</v>
      </c>
      <c r="AZ369" s="15">
        <f>VLOOKUP($D369,[1]!IDMPOS[#Data],8,0)</f>
        <v>21462430</v>
      </c>
      <c r="BA369" s="16">
        <v>21462500</v>
      </c>
      <c r="BB369" s="16"/>
      <c r="BC369" s="16"/>
      <c r="BD369" s="17">
        <f>BA369-AZ369</f>
        <v>70</v>
      </c>
      <c r="BE369" s="18"/>
      <c r="BF369" s="18"/>
      <c r="BG369" s="19" t="s">
        <v>26</v>
      </c>
      <c r="BH369" s="20" t="s">
        <v>39</v>
      </c>
    </row>
    <row r="370" spans="2:60" x14ac:dyDescent="0.3">
      <c r="B370" s="14"/>
      <c r="C370" s="14" t="s">
        <v>19</v>
      </c>
      <c r="D370" s="14" t="s">
        <v>1135</v>
      </c>
      <c r="E370" s="14" t="s">
        <v>1136</v>
      </c>
      <c r="F370" s="14" t="s">
        <v>1019</v>
      </c>
      <c r="G370" s="14"/>
      <c r="H370" s="14"/>
      <c r="I370" s="14"/>
      <c r="J370" s="15">
        <f>VLOOKUP($D370,[1]!IDMPOS[#Data],2,0)</f>
        <v>19199600</v>
      </c>
      <c r="K370" s="16">
        <v>11260000</v>
      </c>
      <c r="L370" s="17">
        <f>K370-J370</f>
        <v>-7939600</v>
      </c>
      <c r="M370" s="18" t="s">
        <v>37</v>
      </c>
      <c r="N370" s="18">
        <v>7940000</v>
      </c>
      <c r="O370" s="19" t="s">
        <v>26</v>
      </c>
      <c r="P370" s="20" t="s">
        <v>39</v>
      </c>
      <c r="Q370" s="15">
        <f>VLOOKUP($D370,[1]!IDMPOS[#Data],3,0)</f>
        <v>31142200</v>
      </c>
      <c r="R370" s="16">
        <v>31142200</v>
      </c>
      <c r="S370" s="17">
        <f>R370-Q370</f>
        <v>0</v>
      </c>
      <c r="T370" s="18"/>
      <c r="U370" s="18" t="s">
        <v>25</v>
      </c>
      <c r="V370" s="19" t="s">
        <v>26</v>
      </c>
      <c r="W370" s="20" t="s">
        <v>27</v>
      </c>
      <c r="X370" s="15">
        <f>VLOOKUP($D370,[1]!IDMPOS[#Data],4,0)</f>
        <v>34046300</v>
      </c>
      <c r="Y370" s="16">
        <v>34046300</v>
      </c>
      <c r="Z370" s="17">
        <f>Y370-X370</f>
        <v>0</v>
      </c>
      <c r="AA370" s="18"/>
      <c r="AB370" s="18" t="s">
        <v>25</v>
      </c>
      <c r="AC370" s="19" t="s">
        <v>26</v>
      </c>
      <c r="AD370" s="20" t="s">
        <v>27</v>
      </c>
      <c r="AE370" s="15">
        <f>VLOOKUP($D370,[1]!IDMPOS[#Data],5,0)</f>
        <v>38882800</v>
      </c>
      <c r="AF370" s="16">
        <v>38783000</v>
      </c>
      <c r="AG370" s="17">
        <f>AF370-AE370</f>
        <v>-99800</v>
      </c>
      <c r="AH370" s="18" t="s">
        <v>24</v>
      </c>
      <c r="AI370" s="18" t="s">
        <v>1137</v>
      </c>
      <c r="AJ370" s="19" t="s">
        <v>26</v>
      </c>
      <c r="AK370" s="20" t="s">
        <v>39</v>
      </c>
      <c r="AL370" s="15">
        <f>VLOOKUP($D370,[1]!IDMPOS[#Data],6,0)</f>
        <v>36067900</v>
      </c>
      <c r="AM370" s="16">
        <v>36252000</v>
      </c>
      <c r="AN370" s="17">
        <f>AM370-AL370</f>
        <v>184100</v>
      </c>
      <c r="AO370" s="18" t="s">
        <v>67</v>
      </c>
      <c r="AP370" s="18" t="s">
        <v>57</v>
      </c>
      <c r="AQ370" s="19" t="s">
        <v>26</v>
      </c>
      <c r="AR370" s="20" t="s">
        <v>39</v>
      </c>
      <c r="AS370" s="15">
        <f>VLOOKUP($D370,[1]!IDMPOS[#Data],7,0)</f>
        <v>19285400</v>
      </c>
      <c r="AT370" s="16">
        <v>19285400</v>
      </c>
      <c r="AU370" s="17">
        <f>AT370-AS370</f>
        <v>0</v>
      </c>
      <c r="AV370" s="18"/>
      <c r="AW370" s="18"/>
      <c r="AX370" s="19" t="s">
        <v>26</v>
      </c>
      <c r="AY370" s="20" t="s">
        <v>39</v>
      </c>
      <c r="AZ370" s="15">
        <f>VLOOKUP($D370,[1]!IDMPOS[#Data],8,0)</f>
        <v>17112400</v>
      </c>
      <c r="BA370" s="16">
        <v>17112500</v>
      </c>
      <c r="BB370" s="16"/>
      <c r="BC370" s="16"/>
      <c r="BD370" s="17">
        <f>BA370-AZ370</f>
        <v>100</v>
      </c>
      <c r="BE370" s="18"/>
      <c r="BF370" s="18"/>
      <c r="BG370" s="19" t="s">
        <v>26</v>
      </c>
      <c r="BH370" s="20" t="s">
        <v>39</v>
      </c>
    </row>
    <row r="371" spans="2:60" x14ac:dyDescent="0.3">
      <c r="B371" s="14"/>
      <c r="C371" s="14" t="s">
        <v>19</v>
      </c>
      <c r="D371" s="14" t="s">
        <v>815</v>
      </c>
      <c r="E371" s="14" t="s">
        <v>1138</v>
      </c>
      <c r="F371" s="14" t="s">
        <v>1019</v>
      </c>
      <c r="G371" s="14"/>
      <c r="H371" s="14"/>
      <c r="I371" s="14"/>
      <c r="J371" s="15">
        <f>VLOOKUP($D371,[1]!IDMPOS[#Data],2,0)</f>
        <v>49138550</v>
      </c>
      <c r="K371" s="16">
        <v>38839600</v>
      </c>
      <c r="L371" s="17">
        <f>K371-J371</f>
        <v>-10298950</v>
      </c>
      <c r="M371" s="18" t="s">
        <v>37</v>
      </c>
      <c r="N371" s="18">
        <v>10299000</v>
      </c>
      <c r="O371" s="19" t="s">
        <v>26</v>
      </c>
      <c r="P371" s="20" t="s">
        <v>39</v>
      </c>
      <c r="Q371" s="15">
        <f>VLOOKUP($D371,[1]!IDMPOS[#Data],3,0)</f>
        <v>45573850</v>
      </c>
      <c r="R371" s="16">
        <v>45573800</v>
      </c>
      <c r="S371" s="17">
        <f>R371-Q371</f>
        <v>-50</v>
      </c>
      <c r="T371" s="18"/>
      <c r="U371" s="18" t="s">
        <v>25</v>
      </c>
      <c r="V371" s="19" t="s">
        <v>26</v>
      </c>
      <c r="W371" s="20" t="s">
        <v>27</v>
      </c>
      <c r="X371" s="15">
        <f>VLOOKUP($D371,[1]!IDMPOS[#Data],4,0)</f>
        <v>36098725</v>
      </c>
      <c r="Y371" s="16">
        <v>36098700</v>
      </c>
      <c r="Z371" s="17">
        <f>Y371-X371</f>
        <v>-25</v>
      </c>
      <c r="AA371" s="18"/>
      <c r="AB371" s="18" t="s">
        <v>25</v>
      </c>
      <c r="AC371" s="19" t="s">
        <v>26</v>
      </c>
      <c r="AD371" s="20" t="s">
        <v>27</v>
      </c>
      <c r="AE371" s="15">
        <f>VLOOKUP($D371,[1]!IDMPOS[#Data],5,0)</f>
        <v>39984325</v>
      </c>
      <c r="AF371" s="16">
        <v>39984400</v>
      </c>
      <c r="AG371" s="17">
        <f>AF371-AE371</f>
        <v>75</v>
      </c>
      <c r="AH371" s="18"/>
      <c r="AI371" s="18"/>
      <c r="AJ371" s="19" t="s">
        <v>26</v>
      </c>
      <c r="AK371" s="20" t="s">
        <v>39</v>
      </c>
      <c r="AL371" s="15">
        <f>VLOOKUP($D371,[1]!IDMPOS[#Data],6,0)</f>
        <v>47227700</v>
      </c>
      <c r="AM371" s="16">
        <v>47227700</v>
      </c>
      <c r="AN371" s="17">
        <f>AM371-AL371</f>
        <v>0</v>
      </c>
      <c r="AO371" s="18"/>
      <c r="AP371" s="18"/>
      <c r="AQ371" s="19" t="s">
        <v>26</v>
      </c>
      <c r="AR371" s="20" t="s">
        <v>39</v>
      </c>
      <c r="AS371" s="15">
        <f>VLOOKUP($D371,[1]!IDMPOS[#Data],7,0)</f>
        <v>29364000</v>
      </c>
      <c r="AT371" s="16">
        <v>29364000</v>
      </c>
      <c r="AU371" s="17">
        <f>AT371-AS371</f>
        <v>0</v>
      </c>
      <c r="AV371" s="18"/>
      <c r="AW371" s="18"/>
      <c r="AX371" s="19" t="s">
        <v>26</v>
      </c>
      <c r="AY371" s="20" t="s">
        <v>39</v>
      </c>
      <c r="AZ371" s="15">
        <f>VLOOKUP($D371,[1]!IDMPOS[#Data],8,0)</f>
        <v>31195400</v>
      </c>
      <c r="BA371" s="16">
        <v>31195500</v>
      </c>
      <c r="BB371" s="16"/>
      <c r="BC371" s="16"/>
      <c r="BD371" s="17">
        <f>BA371-AZ371</f>
        <v>100</v>
      </c>
      <c r="BE371" s="18"/>
      <c r="BF371" s="18"/>
      <c r="BG371" s="19" t="s">
        <v>26</v>
      </c>
      <c r="BH371" s="20" t="s">
        <v>39</v>
      </c>
    </row>
    <row r="372" spans="2:60" x14ac:dyDescent="0.3">
      <c r="B372" s="14">
        <v>273</v>
      </c>
      <c r="C372" s="14" t="s">
        <v>19</v>
      </c>
      <c r="D372" s="14" t="s">
        <v>1139</v>
      </c>
      <c r="E372" s="14" t="s">
        <v>1140</v>
      </c>
      <c r="F372" s="14" t="s">
        <v>1019</v>
      </c>
      <c r="G372" s="14"/>
      <c r="H372" s="14"/>
      <c r="I372" s="14"/>
      <c r="J372" s="15">
        <f>VLOOKUP($D372,[1]!IDMPOS[#Data],2,0)</f>
        <v>43429100</v>
      </c>
      <c r="K372" s="16">
        <v>42160500</v>
      </c>
      <c r="L372" s="17">
        <f>K372-J372</f>
        <v>-1268600</v>
      </c>
      <c r="M372" s="18" t="s">
        <v>37</v>
      </c>
      <c r="N372" s="18">
        <v>1269000</v>
      </c>
      <c r="O372" s="19" t="s">
        <v>26</v>
      </c>
      <c r="P372" s="20" t="s">
        <v>39</v>
      </c>
      <c r="Q372" s="15">
        <f>VLOOKUP($D372,[1]!IDMPOS[#Data],3,0)</f>
        <v>39642400</v>
      </c>
      <c r="R372" s="16">
        <v>39642400</v>
      </c>
      <c r="S372" s="17">
        <f>R372-Q372</f>
        <v>0</v>
      </c>
      <c r="T372" s="18"/>
      <c r="U372" s="18" t="s">
        <v>25</v>
      </c>
      <c r="V372" s="19" t="s">
        <v>26</v>
      </c>
      <c r="W372" s="20" t="s">
        <v>27</v>
      </c>
      <c r="X372" s="15">
        <f>VLOOKUP($D372,[1]!IDMPOS[#Data],4,0)</f>
        <v>43325000</v>
      </c>
      <c r="Y372" s="16">
        <v>43325000</v>
      </c>
      <c r="Z372" s="17">
        <f>Y372-X372</f>
        <v>0</v>
      </c>
      <c r="AA372" s="18"/>
      <c r="AB372" s="18" t="s">
        <v>25</v>
      </c>
      <c r="AC372" s="19" t="s">
        <v>26</v>
      </c>
      <c r="AD372" s="20" t="s">
        <v>27</v>
      </c>
      <c r="AE372" s="15">
        <f>VLOOKUP($D372,[1]!IDMPOS[#Data],5,0)</f>
        <v>55614800</v>
      </c>
      <c r="AF372" s="16">
        <v>55615000</v>
      </c>
      <c r="AG372" s="17">
        <f>AF372-AE372</f>
        <v>200</v>
      </c>
      <c r="AH372" s="18"/>
      <c r="AI372" s="18"/>
      <c r="AJ372" s="19" t="s">
        <v>26</v>
      </c>
      <c r="AK372" s="20" t="s">
        <v>39</v>
      </c>
      <c r="AL372" s="15">
        <f>VLOOKUP($D372,[1]!IDMPOS[#Data],6,0)</f>
        <v>70765700</v>
      </c>
      <c r="AM372" s="16">
        <v>70765700</v>
      </c>
      <c r="AN372" s="17">
        <f>AM372-AL372</f>
        <v>0</v>
      </c>
      <c r="AO372" s="18"/>
      <c r="AP372" s="18"/>
      <c r="AQ372" s="19" t="s">
        <v>26</v>
      </c>
      <c r="AR372" s="20" t="s">
        <v>39</v>
      </c>
      <c r="AS372" s="15">
        <f>VLOOKUP($D372,[1]!IDMPOS[#Data],7,0)</f>
        <v>34040500</v>
      </c>
      <c r="AT372" s="16">
        <v>34040500</v>
      </c>
      <c r="AU372" s="17">
        <f>AT372-AS372</f>
        <v>0</v>
      </c>
      <c r="AV372" s="18"/>
      <c r="AW372" s="18"/>
      <c r="AX372" s="19" t="s">
        <v>26</v>
      </c>
      <c r="AY372" s="20" t="s">
        <v>39</v>
      </c>
      <c r="AZ372" s="15">
        <f>VLOOKUP($D372,[1]!IDMPOS[#Data],8,0)</f>
        <v>33452900</v>
      </c>
      <c r="BA372" s="16">
        <v>33453000</v>
      </c>
      <c r="BB372" s="16"/>
      <c r="BC372" s="16"/>
      <c r="BD372" s="17">
        <f>BA372-AZ372</f>
        <v>100</v>
      </c>
      <c r="BE372" s="18"/>
      <c r="BF372" s="18"/>
      <c r="BG372" s="19" t="s">
        <v>26</v>
      </c>
      <c r="BH372" s="20" t="s">
        <v>39</v>
      </c>
    </row>
    <row r="373" spans="2:60" x14ac:dyDescent="0.3">
      <c r="B373" s="14">
        <v>255</v>
      </c>
      <c r="C373" s="14" t="s">
        <v>19</v>
      </c>
      <c r="D373" s="14" t="s">
        <v>1141</v>
      </c>
      <c r="E373" s="14" t="s">
        <v>1142</v>
      </c>
      <c r="F373" s="14" t="s">
        <v>1019</v>
      </c>
      <c r="G373" s="14"/>
      <c r="H373" s="14" t="s">
        <v>1004</v>
      </c>
      <c r="I373" s="14"/>
      <c r="J373" s="15">
        <f>VLOOKUP($D373,[1]!IDMPOS[#Data],2,0)</f>
        <v>34559975</v>
      </c>
      <c r="K373" s="16">
        <v>33498900</v>
      </c>
      <c r="L373" s="17">
        <f>K373-J373</f>
        <v>-1061075</v>
      </c>
      <c r="M373" s="18" t="s">
        <v>24</v>
      </c>
      <c r="N373" s="18" t="s">
        <v>25</v>
      </c>
      <c r="O373" s="19" t="s">
        <v>26</v>
      </c>
      <c r="P373" s="20" t="s">
        <v>27</v>
      </c>
      <c r="Q373" s="15">
        <f>VLOOKUP($D373,[1]!IDMPOS[#Data],3,0)</f>
        <v>31281500</v>
      </c>
      <c r="R373" s="16">
        <v>31281500</v>
      </c>
      <c r="S373" s="17">
        <f>R373-Q373</f>
        <v>0</v>
      </c>
      <c r="T373" s="18"/>
      <c r="U373" s="18" t="s">
        <v>25</v>
      </c>
      <c r="V373" s="19" t="s">
        <v>26</v>
      </c>
      <c r="W373" s="20" t="s">
        <v>27</v>
      </c>
      <c r="X373" s="15">
        <f>VLOOKUP($D373,[1]!IDMPOS[#Data],4,0)</f>
        <v>15514500</v>
      </c>
      <c r="Y373" s="16">
        <v>15514500</v>
      </c>
      <c r="Z373" s="17">
        <f>Y373-X373</f>
        <v>0</v>
      </c>
      <c r="AA373" s="18"/>
      <c r="AB373" s="18" t="s">
        <v>25</v>
      </c>
      <c r="AC373" s="19" t="s">
        <v>26</v>
      </c>
      <c r="AD373" s="20" t="s">
        <v>27</v>
      </c>
      <c r="AE373" s="15">
        <f>VLOOKUP($D373,[1]!IDMPOS[#Data],5,0)</f>
        <v>24666500</v>
      </c>
      <c r="AF373" s="16">
        <v>24644000</v>
      </c>
      <c r="AG373" s="17">
        <f>AF373-AE373</f>
        <v>-22500</v>
      </c>
      <c r="AH373" s="18" t="s">
        <v>54</v>
      </c>
      <c r="AI373" s="18" t="s">
        <v>58</v>
      </c>
      <c r="AJ373" s="19" t="s">
        <v>26</v>
      </c>
      <c r="AK373" s="20" t="s">
        <v>39</v>
      </c>
      <c r="AL373" s="15">
        <f>VLOOKUP($D373,[1]!IDMPOS[#Data],6,0)</f>
        <v>43933500</v>
      </c>
      <c r="AM373" s="16">
        <v>43933500</v>
      </c>
      <c r="AN373" s="17">
        <f>AM373-AL373</f>
        <v>0</v>
      </c>
      <c r="AO373" s="18"/>
      <c r="AP373" s="18"/>
      <c r="AQ373" s="19" t="s">
        <v>26</v>
      </c>
      <c r="AR373" s="20" t="s">
        <v>39</v>
      </c>
      <c r="AS373" s="15">
        <f>VLOOKUP($D373,[1]!IDMPOS[#Data],7,0)</f>
        <v>28157000</v>
      </c>
      <c r="AT373" s="16">
        <v>28157000</v>
      </c>
      <c r="AU373" s="17">
        <f>AT373-AS373</f>
        <v>0</v>
      </c>
      <c r="AV373" s="18"/>
      <c r="AW373" s="18"/>
      <c r="AX373" s="19" t="s">
        <v>26</v>
      </c>
      <c r="AY373" s="20" t="s">
        <v>39</v>
      </c>
      <c r="AZ373" s="15">
        <f>VLOOKUP($D373,[1]!IDMPOS[#Data],8,0)</f>
        <v>16452350</v>
      </c>
      <c r="BA373" s="16">
        <v>16452500</v>
      </c>
      <c r="BB373" s="16"/>
      <c r="BC373" s="16"/>
      <c r="BD373" s="17">
        <f>BA373-AZ373</f>
        <v>150</v>
      </c>
      <c r="BE373" s="18"/>
      <c r="BF373" s="18"/>
      <c r="BG373" s="19" t="s">
        <v>26</v>
      </c>
      <c r="BH373" s="20" t="s">
        <v>39</v>
      </c>
    </row>
    <row r="374" spans="2:60" x14ac:dyDescent="0.3">
      <c r="B374" s="14"/>
      <c r="C374" s="14" t="s">
        <v>19</v>
      </c>
      <c r="D374" s="14" t="s">
        <v>1143</v>
      </c>
      <c r="E374" s="14" t="s">
        <v>1144</v>
      </c>
      <c r="F374" s="14" t="s">
        <v>1019</v>
      </c>
      <c r="G374" s="14"/>
      <c r="H374" s="14"/>
      <c r="I374" s="14"/>
      <c r="J374" s="15">
        <f>VLOOKUP($D374,[1]!IDMPOS[#Data],2,0)</f>
        <v>16197000</v>
      </c>
      <c r="K374" s="16">
        <v>9923000</v>
      </c>
      <c r="L374" s="17">
        <f>K374-J374</f>
        <v>-6274000</v>
      </c>
      <c r="M374" s="18" t="s">
        <v>37</v>
      </c>
      <c r="N374" s="18">
        <v>6274000</v>
      </c>
      <c r="O374" s="19" t="s">
        <v>26</v>
      </c>
      <c r="P374" s="20" t="s">
        <v>39</v>
      </c>
      <c r="Q374" s="15">
        <f>VLOOKUP($D374,[1]!IDMPOS[#Data],3,0)</f>
        <v>25657525</v>
      </c>
      <c r="R374" s="16">
        <v>25657500</v>
      </c>
      <c r="S374" s="17">
        <f>R374-Q374</f>
        <v>-25</v>
      </c>
      <c r="T374" s="18"/>
      <c r="U374" s="18" t="s">
        <v>25</v>
      </c>
      <c r="V374" s="19" t="s">
        <v>26</v>
      </c>
      <c r="W374" s="20" t="s">
        <v>27</v>
      </c>
      <c r="X374" s="15">
        <f>VLOOKUP($D374,[1]!IDMPOS[#Data],4,0)</f>
        <v>8958000</v>
      </c>
      <c r="Y374" s="16">
        <v>8958000</v>
      </c>
      <c r="Z374" s="17">
        <f>Y374-X374</f>
        <v>0</v>
      </c>
      <c r="AA374" s="18"/>
      <c r="AB374" s="18" t="s">
        <v>25</v>
      </c>
      <c r="AC374" s="19" t="s">
        <v>26</v>
      </c>
      <c r="AD374" s="20" t="s">
        <v>27</v>
      </c>
      <c r="AE374" s="15">
        <f>VLOOKUP($D374,[1]!IDMPOS[#Data],5,0)</f>
        <v>17644000</v>
      </c>
      <c r="AF374" s="16">
        <v>17644000</v>
      </c>
      <c r="AG374" s="17">
        <f>AF374-AE374</f>
        <v>0</v>
      </c>
      <c r="AH374" s="18"/>
      <c r="AI374" s="18"/>
      <c r="AJ374" s="19" t="s">
        <v>26</v>
      </c>
      <c r="AK374" s="20" t="s">
        <v>39</v>
      </c>
      <c r="AL374" s="15">
        <f>VLOOKUP($D374,[1]!IDMPOS[#Data],6,0)</f>
        <v>27397550</v>
      </c>
      <c r="AM374" s="16">
        <v>27397600</v>
      </c>
      <c r="AN374" s="17">
        <f>AM374-AL374</f>
        <v>50</v>
      </c>
      <c r="AO374" s="18"/>
      <c r="AP374" s="18"/>
      <c r="AQ374" s="19" t="s">
        <v>26</v>
      </c>
      <c r="AR374" s="20" t="s">
        <v>39</v>
      </c>
      <c r="AS374" s="15">
        <f>VLOOKUP($D374,[1]!IDMPOS[#Data],7,0)</f>
        <v>21390500</v>
      </c>
      <c r="AT374" s="16">
        <v>21390500</v>
      </c>
      <c r="AU374" s="17">
        <f>AT374-AS374</f>
        <v>0</v>
      </c>
      <c r="AV374" s="18"/>
      <c r="AW374" s="18"/>
      <c r="AX374" s="19" t="s">
        <v>26</v>
      </c>
      <c r="AY374" s="20" t="s">
        <v>39</v>
      </c>
      <c r="AZ374" s="15">
        <f>VLOOKUP($D374,[1]!IDMPOS[#Data],8,0)</f>
        <v>20286350</v>
      </c>
      <c r="BA374" s="16">
        <v>20286500</v>
      </c>
      <c r="BB374" s="16"/>
      <c r="BC374" s="16"/>
      <c r="BD374" s="17">
        <f>BA374-AZ374</f>
        <v>150</v>
      </c>
      <c r="BE374" s="18"/>
      <c r="BF374" s="18"/>
      <c r="BG374" s="19" t="s">
        <v>26</v>
      </c>
      <c r="BH374" s="20" t="s">
        <v>39</v>
      </c>
    </row>
    <row r="375" spans="2:60" x14ac:dyDescent="0.3">
      <c r="B375" s="14">
        <v>282</v>
      </c>
      <c r="C375" s="14" t="s">
        <v>19</v>
      </c>
      <c r="D375" s="14" t="s">
        <v>1145</v>
      </c>
      <c r="E375" s="14" t="s">
        <v>1146</v>
      </c>
      <c r="F375" s="14" t="s">
        <v>1019</v>
      </c>
      <c r="G375" s="14"/>
      <c r="H375" s="14"/>
      <c r="I375" s="14"/>
      <c r="J375" s="15">
        <f>VLOOKUP($D375,[1]!IDMPOS[#Data],2,0)</f>
        <v>43512300</v>
      </c>
      <c r="K375" s="16">
        <v>42506300</v>
      </c>
      <c r="L375" s="17">
        <f>K375-J375</f>
        <v>-1006000</v>
      </c>
      <c r="M375" s="18" t="s">
        <v>37</v>
      </c>
      <c r="N375" s="18">
        <v>1006000</v>
      </c>
      <c r="O375" s="19" t="s">
        <v>26</v>
      </c>
      <c r="P375" s="20" t="s">
        <v>39</v>
      </c>
      <c r="Q375" s="15">
        <f>VLOOKUP($D375,[1]!IDMPOS[#Data],3,0)</f>
        <v>35884000</v>
      </c>
      <c r="R375" s="16">
        <v>35884000</v>
      </c>
      <c r="S375" s="17">
        <f>R375-Q375</f>
        <v>0</v>
      </c>
      <c r="T375" s="18"/>
      <c r="U375" s="18" t="s">
        <v>25</v>
      </c>
      <c r="V375" s="19" t="s">
        <v>26</v>
      </c>
      <c r="W375" s="20" t="s">
        <v>27</v>
      </c>
      <c r="X375" s="15">
        <f>VLOOKUP($D375,[1]!IDMPOS[#Data],4,0)</f>
        <v>21254000</v>
      </c>
      <c r="Y375" s="16">
        <v>21254000</v>
      </c>
      <c r="Z375" s="17">
        <f>Y375-X375</f>
        <v>0</v>
      </c>
      <c r="AA375" s="18"/>
      <c r="AB375" s="18" t="s">
        <v>25</v>
      </c>
      <c r="AC375" s="19" t="s">
        <v>26</v>
      </c>
      <c r="AD375" s="20" t="s">
        <v>27</v>
      </c>
      <c r="AE375" s="15">
        <f>VLOOKUP($D375,[1]!IDMPOS[#Data],5,0)</f>
        <v>24578000</v>
      </c>
      <c r="AF375" s="16">
        <v>24631400</v>
      </c>
      <c r="AG375" s="17">
        <f>AF375-AE375</f>
        <v>53400</v>
      </c>
      <c r="AH375" s="18" t="s">
        <v>67</v>
      </c>
      <c r="AI375" s="18" t="s">
        <v>57</v>
      </c>
      <c r="AJ375" s="19" t="s">
        <v>26</v>
      </c>
      <c r="AK375" s="20" t="s">
        <v>39</v>
      </c>
      <c r="AL375" s="15">
        <f>VLOOKUP($D375,[1]!IDMPOS[#Data],6,0)</f>
        <v>36709500</v>
      </c>
      <c r="AM375" s="16">
        <v>36710000</v>
      </c>
      <c r="AN375" s="17">
        <f>AM375-AL375</f>
        <v>500</v>
      </c>
      <c r="AO375" s="18"/>
      <c r="AP375" s="18"/>
      <c r="AQ375" s="19" t="s">
        <v>26</v>
      </c>
      <c r="AR375" s="20" t="s">
        <v>39</v>
      </c>
      <c r="AS375" s="15">
        <f>VLOOKUP($D375,[1]!IDMPOS[#Data],7,0)</f>
        <v>27275000</v>
      </c>
      <c r="AT375" s="16">
        <v>27275000</v>
      </c>
      <c r="AU375" s="17">
        <f>AT375-AS375</f>
        <v>0</v>
      </c>
      <c r="AV375" s="18"/>
      <c r="AW375" s="18"/>
      <c r="AX375" s="19" t="s">
        <v>26</v>
      </c>
      <c r="AY375" s="20" t="s">
        <v>39</v>
      </c>
      <c r="AZ375" s="15">
        <f>VLOOKUP($D375,[1]!IDMPOS[#Data],8,0)</f>
        <v>40745850</v>
      </c>
      <c r="BA375" s="16">
        <v>40746000</v>
      </c>
      <c r="BB375" s="16"/>
      <c r="BC375" s="16"/>
      <c r="BD375" s="17">
        <f>BA375-AZ375</f>
        <v>150</v>
      </c>
      <c r="BE375" s="18"/>
      <c r="BF375" s="18"/>
      <c r="BG375" s="19" t="s">
        <v>26</v>
      </c>
      <c r="BH375" s="20" t="s">
        <v>39</v>
      </c>
    </row>
    <row r="376" spans="2:60" x14ac:dyDescent="0.3">
      <c r="B376" s="14">
        <v>271</v>
      </c>
      <c r="C376" s="14" t="s">
        <v>19</v>
      </c>
      <c r="D376" s="14" t="s">
        <v>1147</v>
      </c>
      <c r="E376" s="14" t="s">
        <v>1148</v>
      </c>
      <c r="F376" s="14" t="s">
        <v>1019</v>
      </c>
      <c r="G376" s="14"/>
      <c r="H376" s="14"/>
      <c r="I376" s="14"/>
      <c r="J376" s="15">
        <f>VLOOKUP($D376,[1]!IDMPOS[#Data],2,0)</f>
        <v>21112000</v>
      </c>
      <c r="K376" s="16">
        <v>11380600</v>
      </c>
      <c r="L376" s="17">
        <f>K376-J376</f>
        <v>-9731400</v>
      </c>
      <c r="M376" s="18" t="s">
        <v>37</v>
      </c>
      <c r="N376" s="18">
        <v>9731400</v>
      </c>
      <c r="O376" s="19" t="s">
        <v>26</v>
      </c>
      <c r="P376" s="20" t="s">
        <v>39</v>
      </c>
      <c r="Q376" s="15">
        <f>VLOOKUP($D376,[1]!IDMPOS[#Data],3,0)</f>
        <v>35098500</v>
      </c>
      <c r="R376" s="16">
        <v>35098500</v>
      </c>
      <c r="S376" s="17">
        <f>R376-Q376</f>
        <v>0</v>
      </c>
      <c r="T376" s="18"/>
      <c r="U376" s="18" t="s">
        <v>25</v>
      </c>
      <c r="V376" s="19" t="s">
        <v>26</v>
      </c>
      <c r="W376" s="20" t="s">
        <v>27</v>
      </c>
      <c r="X376" s="15">
        <f>VLOOKUP($D376,[1]!IDMPOS[#Data],4,0)</f>
        <v>23002000</v>
      </c>
      <c r="Y376" s="16">
        <v>23002000</v>
      </c>
      <c r="Z376" s="17">
        <f>Y376-X376</f>
        <v>0</v>
      </c>
      <c r="AA376" s="18"/>
      <c r="AB376" s="18" t="s">
        <v>943</v>
      </c>
      <c r="AC376" s="19" t="s">
        <v>26</v>
      </c>
      <c r="AD376" s="20" t="s">
        <v>39</v>
      </c>
      <c r="AE376" s="15">
        <f>VLOOKUP($D376,[1]!IDMPOS[#Data],5,0)</f>
        <v>34766950</v>
      </c>
      <c r="AF376" s="16">
        <v>34766950</v>
      </c>
      <c r="AG376" s="17">
        <f>AF376-AE376</f>
        <v>0</v>
      </c>
      <c r="AH376" s="18"/>
      <c r="AI376" s="18"/>
      <c r="AJ376" s="19" t="s">
        <v>26</v>
      </c>
      <c r="AK376" s="20" t="s">
        <v>39</v>
      </c>
      <c r="AL376" s="15">
        <f>VLOOKUP($D376,[1]!IDMPOS[#Data],6,0)</f>
        <v>43085000</v>
      </c>
      <c r="AM376" s="16">
        <v>43085000</v>
      </c>
      <c r="AN376" s="17">
        <f>AM376-AL376</f>
        <v>0</v>
      </c>
      <c r="AO376" s="18"/>
      <c r="AP376" s="18"/>
      <c r="AQ376" s="19" t="s">
        <v>26</v>
      </c>
      <c r="AR376" s="20" t="s">
        <v>39</v>
      </c>
      <c r="AS376" s="15">
        <f>VLOOKUP($D376,[1]!IDMPOS[#Data],7,0)</f>
        <v>14685000</v>
      </c>
      <c r="AT376" s="16">
        <v>14685000</v>
      </c>
      <c r="AU376" s="17">
        <f>AT376-AS376</f>
        <v>0</v>
      </c>
      <c r="AV376" s="18"/>
      <c r="AW376" s="18"/>
      <c r="AX376" s="19" t="s">
        <v>26</v>
      </c>
      <c r="AY376" s="20" t="s">
        <v>39</v>
      </c>
      <c r="AZ376" s="15">
        <f>VLOOKUP($D376,[1]!IDMPOS[#Data],8,0)</f>
        <v>21544825</v>
      </c>
      <c r="BA376" s="16">
        <v>21545000</v>
      </c>
      <c r="BB376" s="16"/>
      <c r="BC376" s="16"/>
      <c r="BD376" s="17">
        <f>BA376-AZ376</f>
        <v>175</v>
      </c>
      <c r="BE376" s="18"/>
      <c r="BF376" s="18"/>
      <c r="BG376" s="19" t="s">
        <v>26</v>
      </c>
      <c r="BH376" s="20" t="s">
        <v>39</v>
      </c>
    </row>
    <row r="377" spans="2:60" x14ac:dyDescent="0.3">
      <c r="B377" s="14"/>
      <c r="C377" s="14" t="s">
        <v>19</v>
      </c>
      <c r="D377" s="14" t="s">
        <v>1149</v>
      </c>
      <c r="E377" s="14" t="s">
        <v>1150</v>
      </c>
      <c r="F377" s="14" t="s">
        <v>1019</v>
      </c>
      <c r="G377" s="14"/>
      <c r="H377" s="14"/>
      <c r="I377" s="14"/>
      <c r="J377" s="15">
        <f>VLOOKUP($D377,[1]!IDMPOS[#Data],2,0)</f>
        <v>16219500</v>
      </c>
      <c r="K377" s="16">
        <v>7379500</v>
      </c>
      <c r="L377" s="17">
        <f>K377-J377</f>
        <v>-8840000</v>
      </c>
      <c r="M377" s="18" t="s">
        <v>37</v>
      </c>
      <c r="N377" s="18">
        <v>8840000</v>
      </c>
      <c r="O377" s="19" t="s">
        <v>26</v>
      </c>
      <c r="P377" s="20" t="s">
        <v>39</v>
      </c>
      <c r="Q377" s="15">
        <f>VLOOKUP($D377,[1]!IDMPOS[#Data],3,0)</f>
        <v>26612900</v>
      </c>
      <c r="R377" s="16">
        <v>26612900</v>
      </c>
      <c r="S377" s="17">
        <f>R377-Q377</f>
        <v>0</v>
      </c>
      <c r="T377" s="18"/>
      <c r="U377" s="18" t="s">
        <v>25</v>
      </c>
      <c r="V377" s="19" t="s">
        <v>26</v>
      </c>
      <c r="W377" s="20" t="s">
        <v>27</v>
      </c>
      <c r="X377" s="15">
        <f>VLOOKUP($D377,[1]!IDMPOS[#Data],4,0)</f>
        <v>18012500</v>
      </c>
      <c r="Y377" s="16">
        <v>18936500</v>
      </c>
      <c r="Z377" s="17">
        <f>Y377-X377</f>
        <v>924000</v>
      </c>
      <c r="AA377" s="18" t="s">
        <v>67</v>
      </c>
      <c r="AB377" s="18" t="s">
        <v>1151</v>
      </c>
      <c r="AC377" s="19" t="s">
        <v>26</v>
      </c>
      <c r="AD377" s="20" t="s">
        <v>39</v>
      </c>
      <c r="AE377" s="15">
        <f>VLOOKUP($D377,[1]!IDMPOS[#Data],5,0)</f>
        <v>10478500</v>
      </c>
      <c r="AF377" s="16">
        <v>10478500</v>
      </c>
      <c r="AG377" s="17">
        <f>AF377-AE377</f>
        <v>0</v>
      </c>
      <c r="AH377" s="18"/>
      <c r="AI377" s="18"/>
      <c r="AJ377" s="19" t="s">
        <v>26</v>
      </c>
      <c r="AK377" s="20" t="s">
        <v>39</v>
      </c>
      <c r="AL377" s="15">
        <f>VLOOKUP($D377,[1]!IDMPOS[#Data],6,0)</f>
        <v>29212100</v>
      </c>
      <c r="AM377" s="16">
        <v>29212000</v>
      </c>
      <c r="AN377" s="17">
        <f>AM377-AL377</f>
        <v>-100</v>
      </c>
      <c r="AO377" s="18"/>
      <c r="AP377" s="18"/>
      <c r="AQ377" s="19" t="s">
        <v>26</v>
      </c>
      <c r="AR377" s="20" t="s">
        <v>39</v>
      </c>
      <c r="AS377" s="15">
        <f>VLOOKUP($D377,[1]!IDMPOS[#Data],7,0)</f>
        <v>12284500</v>
      </c>
      <c r="AT377" s="16">
        <v>12284500</v>
      </c>
      <c r="AU377" s="17">
        <f>AT377-AS377</f>
        <v>0</v>
      </c>
      <c r="AV377" s="18"/>
      <c r="AW377" s="18"/>
      <c r="AX377" s="19" t="s">
        <v>26</v>
      </c>
      <c r="AY377" s="20" t="s">
        <v>39</v>
      </c>
      <c r="AZ377" s="15">
        <f>VLOOKUP($D377,[1]!IDMPOS[#Data],8,0)</f>
        <v>10873300</v>
      </c>
      <c r="BA377" s="16">
        <v>10873500</v>
      </c>
      <c r="BB377" s="16"/>
      <c r="BC377" s="16"/>
      <c r="BD377" s="17">
        <f>BA377-AZ377</f>
        <v>200</v>
      </c>
      <c r="BE377" s="18"/>
      <c r="BF377" s="18"/>
      <c r="BG377" s="19" t="s">
        <v>26</v>
      </c>
      <c r="BH377" s="20" t="s">
        <v>39</v>
      </c>
    </row>
    <row r="378" spans="2:60" x14ac:dyDescent="0.3">
      <c r="B378" s="14">
        <v>233</v>
      </c>
      <c r="C378" s="14" t="s">
        <v>19</v>
      </c>
      <c r="D378" s="14" t="s">
        <v>1152</v>
      </c>
      <c r="E378" s="14" t="s">
        <v>1153</v>
      </c>
      <c r="F378" s="14" t="s">
        <v>1019</v>
      </c>
      <c r="G378" s="14"/>
      <c r="H378" s="14"/>
      <c r="I378" s="14"/>
      <c r="J378" s="15">
        <f>VLOOKUP($D378,[1]!IDMPOS[#Data],2,0)</f>
        <v>18291000</v>
      </c>
      <c r="K378" s="16">
        <v>17421000</v>
      </c>
      <c r="L378" s="17">
        <f>K378-J378</f>
        <v>-870000</v>
      </c>
      <c r="M378" s="18" t="s">
        <v>37</v>
      </c>
      <c r="N378" s="18">
        <v>870300</v>
      </c>
      <c r="O378" s="19" t="s">
        <v>26</v>
      </c>
      <c r="P378" s="20" t="s">
        <v>39</v>
      </c>
      <c r="Q378" s="15">
        <f>VLOOKUP($D378,[1]!IDMPOS[#Data],3,0)</f>
        <v>22884200</v>
      </c>
      <c r="R378" s="16">
        <v>22884000</v>
      </c>
      <c r="S378" s="17">
        <f>R378-Q378</f>
        <v>-200</v>
      </c>
      <c r="T378" s="18"/>
      <c r="U378" s="18" t="s">
        <v>25</v>
      </c>
      <c r="V378" s="19" t="s">
        <v>26</v>
      </c>
      <c r="W378" s="20" t="s">
        <v>27</v>
      </c>
      <c r="X378" s="15">
        <f>VLOOKUP($D378,[1]!IDMPOS[#Data],4,0)</f>
        <v>11625000</v>
      </c>
      <c r="Y378" s="16">
        <v>11625000</v>
      </c>
      <c r="Z378" s="17">
        <f>Y378-X378</f>
        <v>0</v>
      </c>
      <c r="AA378" s="18"/>
      <c r="AB378" s="18" t="s">
        <v>25</v>
      </c>
      <c r="AC378" s="19" t="s">
        <v>26</v>
      </c>
      <c r="AD378" s="20" t="s">
        <v>27</v>
      </c>
      <c r="AE378" s="15">
        <f>VLOOKUP($D378,[1]!IDMPOS[#Data],5,0)</f>
        <v>26256700</v>
      </c>
      <c r="AF378" s="16">
        <v>26280200</v>
      </c>
      <c r="AG378" s="17">
        <f>AF378-AE378</f>
        <v>23500</v>
      </c>
      <c r="AH378" s="18" t="s">
        <v>67</v>
      </c>
      <c r="AI378" s="18" t="s">
        <v>57</v>
      </c>
      <c r="AJ378" s="19" t="s">
        <v>26</v>
      </c>
      <c r="AK378" s="20" t="s">
        <v>39</v>
      </c>
      <c r="AL378" s="15">
        <f>VLOOKUP($D378,[1]!IDMPOS[#Data],6,0)</f>
        <v>27324800</v>
      </c>
      <c r="AM378" s="16">
        <v>27325000</v>
      </c>
      <c r="AN378" s="17">
        <f>AM378-AL378</f>
        <v>200</v>
      </c>
      <c r="AO378" s="18"/>
      <c r="AP378" s="18"/>
      <c r="AQ378" s="19" t="s">
        <v>26</v>
      </c>
      <c r="AR378" s="20" t="s">
        <v>39</v>
      </c>
      <c r="AS378" s="15">
        <f>VLOOKUP($D378,[1]!IDMPOS[#Data],7,0)</f>
        <v>12790300</v>
      </c>
      <c r="AT378" s="16">
        <v>12790500</v>
      </c>
      <c r="AU378" s="17">
        <f>AT378-AS378</f>
        <v>200</v>
      </c>
      <c r="AV378" s="18"/>
      <c r="AW378" s="18"/>
      <c r="AX378" s="19" t="s">
        <v>26</v>
      </c>
      <c r="AY378" s="20" t="s">
        <v>39</v>
      </c>
      <c r="AZ378" s="15">
        <f>VLOOKUP($D378,[1]!IDMPOS[#Data],8,0)</f>
        <v>13955300</v>
      </c>
      <c r="BA378" s="16">
        <v>13955500</v>
      </c>
      <c r="BB378" s="16"/>
      <c r="BC378" s="16"/>
      <c r="BD378" s="17">
        <f>BA378-AZ378</f>
        <v>200</v>
      </c>
      <c r="BE378" s="18"/>
      <c r="BF378" s="18"/>
      <c r="BG378" s="19" t="s">
        <v>26</v>
      </c>
      <c r="BH378" s="20" t="s">
        <v>39</v>
      </c>
    </row>
    <row r="379" spans="2:60" x14ac:dyDescent="0.3">
      <c r="B379" s="14"/>
      <c r="C379" s="14" t="s">
        <v>19</v>
      </c>
      <c r="D379" s="14" t="s">
        <v>1154</v>
      </c>
      <c r="E379" s="14" t="s">
        <v>1155</v>
      </c>
      <c r="F379" s="14" t="s">
        <v>1019</v>
      </c>
      <c r="G379" s="14"/>
      <c r="H379" s="14"/>
      <c r="I379" s="14"/>
      <c r="J379" s="15">
        <f>VLOOKUP($D379,[1]!IDMPOS[#Data],2,0)</f>
        <v>21860900</v>
      </c>
      <c r="K379" s="16">
        <v>21228900</v>
      </c>
      <c r="L379" s="17">
        <f>K379-J379</f>
        <v>-632000</v>
      </c>
      <c r="M379" s="18" t="s">
        <v>37</v>
      </c>
      <c r="N379" s="18">
        <v>632000</v>
      </c>
      <c r="O379" s="19" t="s">
        <v>26</v>
      </c>
      <c r="P379" s="20" t="s">
        <v>39</v>
      </c>
      <c r="Q379" s="15">
        <f>VLOOKUP($D379,[1]!IDMPOS[#Data],3,0)</f>
        <v>38924283</v>
      </c>
      <c r="R379" s="16">
        <v>38924000</v>
      </c>
      <c r="S379" s="17">
        <f>R379-Q379</f>
        <v>-283</v>
      </c>
      <c r="T379" s="18"/>
      <c r="U379" s="18" t="s">
        <v>25</v>
      </c>
      <c r="V379" s="19" t="s">
        <v>26</v>
      </c>
      <c r="W379" s="20" t="s">
        <v>27</v>
      </c>
      <c r="X379" s="15">
        <f>VLOOKUP($D379,[1]!IDMPOS[#Data],4,0)</f>
        <v>22135271</v>
      </c>
      <c r="Y379" s="16">
        <v>22050000</v>
      </c>
      <c r="Z379" s="17">
        <f>Y379-X379</f>
        <v>-85271</v>
      </c>
      <c r="AA379" s="18" t="s">
        <v>24</v>
      </c>
      <c r="AB379" s="18" t="s">
        <v>25</v>
      </c>
      <c r="AC379" s="19" t="s">
        <v>26</v>
      </c>
      <c r="AD379" s="20" t="s">
        <v>27</v>
      </c>
      <c r="AE379" s="15">
        <f>VLOOKUP($D379,[1]!IDMPOS[#Data],5,0)</f>
        <v>38044277</v>
      </c>
      <c r="AF379" s="16">
        <v>38044100</v>
      </c>
      <c r="AG379" s="17">
        <f>AF379-AE379</f>
        <v>-177</v>
      </c>
      <c r="AH379" s="18"/>
      <c r="AI379" s="18"/>
      <c r="AJ379" s="19" t="s">
        <v>26</v>
      </c>
      <c r="AK379" s="20" t="s">
        <v>39</v>
      </c>
      <c r="AL379" s="15">
        <f>VLOOKUP($D379,[1]!IDMPOS[#Data],6,0)</f>
        <v>48203000</v>
      </c>
      <c r="AM379" s="16">
        <v>48203000</v>
      </c>
      <c r="AN379" s="17">
        <f>AM379-AL379</f>
        <v>0</v>
      </c>
      <c r="AO379" s="18"/>
      <c r="AP379" s="18"/>
      <c r="AQ379" s="19" t="s">
        <v>26</v>
      </c>
      <c r="AR379" s="20" t="s">
        <v>39</v>
      </c>
      <c r="AS379" s="15">
        <f>VLOOKUP($D379,[1]!IDMPOS[#Data],7,0)</f>
        <v>23993200</v>
      </c>
      <c r="AT379" s="16">
        <v>23993200</v>
      </c>
      <c r="AU379" s="17">
        <f>AT379-AS379</f>
        <v>0</v>
      </c>
      <c r="AV379" s="18"/>
      <c r="AW379" s="18"/>
      <c r="AX379" s="19" t="s">
        <v>26</v>
      </c>
      <c r="AY379" s="20" t="s">
        <v>39</v>
      </c>
      <c r="AZ379" s="15">
        <f>VLOOKUP($D379,[1]!IDMPOS[#Data],8,0)</f>
        <v>18530800</v>
      </c>
      <c r="BA379" s="16">
        <v>18531000</v>
      </c>
      <c r="BB379" s="16"/>
      <c r="BC379" s="16"/>
      <c r="BD379" s="17">
        <f>BA379-AZ379</f>
        <v>200</v>
      </c>
      <c r="BE379" s="18"/>
      <c r="BF379" s="18"/>
      <c r="BG379" s="19" t="s">
        <v>26</v>
      </c>
      <c r="BH379" s="20" t="s">
        <v>39</v>
      </c>
    </row>
    <row r="380" spans="2:60" x14ac:dyDescent="0.3">
      <c r="B380" s="14">
        <v>244</v>
      </c>
      <c r="C380" s="14" t="s">
        <v>19</v>
      </c>
      <c r="D380" s="14" t="s">
        <v>1156</v>
      </c>
      <c r="E380" s="14" t="s">
        <v>1157</v>
      </c>
      <c r="F380" s="14" t="s">
        <v>1019</v>
      </c>
      <c r="G380" s="14"/>
      <c r="H380" s="14"/>
      <c r="I380" s="14"/>
      <c r="J380" s="15">
        <f>VLOOKUP($D380,[1]!IDMPOS[#Data],2,0)</f>
        <v>38837100</v>
      </c>
      <c r="K380" s="16">
        <v>34420000</v>
      </c>
      <c r="L380" s="17">
        <f>K380-J380</f>
        <v>-4417100</v>
      </c>
      <c r="M380" s="18" t="s">
        <v>37</v>
      </c>
      <c r="N380" s="18">
        <v>4417000</v>
      </c>
      <c r="O380" s="19" t="s">
        <v>26</v>
      </c>
      <c r="P380" s="20" t="s">
        <v>39</v>
      </c>
      <c r="Q380" s="15">
        <f>VLOOKUP($D380,[1]!IDMPOS[#Data],3,0)</f>
        <v>30006350</v>
      </c>
      <c r="R380" s="16">
        <v>30006400</v>
      </c>
      <c r="S380" s="17">
        <f>R380-Q380</f>
        <v>50</v>
      </c>
      <c r="T380" s="18"/>
      <c r="U380" s="18" t="s">
        <v>25</v>
      </c>
      <c r="V380" s="19" t="s">
        <v>26</v>
      </c>
      <c r="W380" s="20" t="s">
        <v>27</v>
      </c>
      <c r="X380" s="15">
        <f>VLOOKUP($D380,[1]!IDMPOS[#Data],4,0)</f>
        <v>31462900</v>
      </c>
      <c r="Y380" s="16">
        <v>31462800</v>
      </c>
      <c r="Z380" s="17">
        <f>Y380-X380</f>
        <v>-100</v>
      </c>
      <c r="AA380" s="18"/>
      <c r="AB380" s="18" t="s">
        <v>25</v>
      </c>
      <c r="AC380" s="19" t="s">
        <v>26</v>
      </c>
      <c r="AD380" s="20" t="s">
        <v>27</v>
      </c>
      <c r="AE380" s="15">
        <f>VLOOKUP($D380,[1]!IDMPOS[#Data],5,0)</f>
        <v>26692500</v>
      </c>
      <c r="AF380" s="16">
        <v>26692500</v>
      </c>
      <c r="AG380" s="17">
        <f>AF380-AE380</f>
        <v>0</v>
      </c>
      <c r="AH380" s="18"/>
      <c r="AI380" s="18"/>
      <c r="AJ380" s="19" t="s">
        <v>26</v>
      </c>
      <c r="AK380" s="20" t="s">
        <v>39</v>
      </c>
      <c r="AL380" s="15">
        <f>VLOOKUP($D380,[1]!IDMPOS[#Data],6,0)</f>
        <v>31781000</v>
      </c>
      <c r="AM380" s="16">
        <v>31781000</v>
      </c>
      <c r="AN380" s="17">
        <f>AM380-AL380</f>
        <v>0</v>
      </c>
      <c r="AO380" s="18"/>
      <c r="AP380" s="18"/>
      <c r="AQ380" s="19" t="s">
        <v>26</v>
      </c>
      <c r="AR380" s="20" t="s">
        <v>39</v>
      </c>
      <c r="AS380" s="15">
        <f>VLOOKUP($D380,[1]!IDMPOS[#Data],7,0)</f>
        <v>20698200</v>
      </c>
      <c r="AT380" s="16">
        <v>20698000</v>
      </c>
      <c r="AU380" s="17">
        <f>AT380-AS380</f>
        <v>-200</v>
      </c>
      <c r="AV380" s="18"/>
      <c r="AW380" s="18"/>
      <c r="AX380" s="19" t="s">
        <v>26</v>
      </c>
      <c r="AY380" s="20" t="s">
        <v>39</v>
      </c>
      <c r="AZ380" s="15">
        <f>VLOOKUP($D380,[1]!IDMPOS[#Data],8,0)</f>
        <v>21039300</v>
      </c>
      <c r="BA380" s="16">
        <v>21039500</v>
      </c>
      <c r="BB380" s="16"/>
      <c r="BC380" s="16"/>
      <c r="BD380" s="17">
        <f>BA380-AZ380</f>
        <v>200</v>
      </c>
      <c r="BE380" s="18"/>
      <c r="BF380" s="18"/>
      <c r="BG380" s="19" t="s">
        <v>26</v>
      </c>
      <c r="BH380" s="20" t="s">
        <v>39</v>
      </c>
    </row>
    <row r="381" spans="2:60" x14ac:dyDescent="0.3">
      <c r="B381" s="14">
        <v>250</v>
      </c>
      <c r="C381" s="14" t="s">
        <v>19</v>
      </c>
      <c r="D381" s="14" t="s">
        <v>1158</v>
      </c>
      <c r="E381" s="14" t="s">
        <v>1159</v>
      </c>
      <c r="F381" s="14" t="s">
        <v>1019</v>
      </c>
      <c r="G381" s="14"/>
      <c r="H381" s="14" t="s">
        <v>1004</v>
      </c>
      <c r="I381" s="14"/>
      <c r="J381" s="15">
        <f>VLOOKUP($D381,[1]!IDMPOS[#Data],2,0)</f>
        <v>37553200</v>
      </c>
      <c r="K381" s="16">
        <v>29911000</v>
      </c>
      <c r="L381" s="17">
        <f>K381-J381</f>
        <v>-7642200</v>
      </c>
      <c r="M381" s="18" t="s">
        <v>37</v>
      </c>
      <c r="N381" s="18">
        <v>7642000</v>
      </c>
      <c r="O381" s="19" t="s">
        <v>26</v>
      </c>
      <c r="P381" s="20" t="s">
        <v>39</v>
      </c>
      <c r="Q381" s="15">
        <f>VLOOKUP($D381,[1]!IDMPOS[#Data],3,0)</f>
        <v>58955200</v>
      </c>
      <c r="R381" s="16">
        <v>58955200</v>
      </c>
      <c r="S381" s="17">
        <f>R381-Q381</f>
        <v>0</v>
      </c>
      <c r="T381" s="18"/>
      <c r="U381" s="18" t="s">
        <v>25</v>
      </c>
      <c r="V381" s="19" t="s">
        <v>26</v>
      </c>
      <c r="W381" s="20" t="s">
        <v>27</v>
      </c>
      <c r="X381" s="15">
        <f>VLOOKUP($D381,[1]!IDMPOS[#Data],4,0)</f>
        <v>33691900</v>
      </c>
      <c r="Y381" s="16">
        <v>33691900</v>
      </c>
      <c r="Z381" s="17">
        <f>Y381-X381</f>
        <v>0</v>
      </c>
      <c r="AA381" s="18"/>
      <c r="AB381" s="18" t="s">
        <v>25</v>
      </c>
      <c r="AC381" s="19" t="s">
        <v>26</v>
      </c>
      <c r="AD381" s="20" t="s">
        <v>27</v>
      </c>
      <c r="AE381" s="15">
        <f>VLOOKUP($D381,[1]!IDMPOS[#Data],5,0)</f>
        <v>41575000</v>
      </c>
      <c r="AF381" s="16">
        <v>41575000</v>
      </c>
      <c r="AG381" s="17">
        <f>AF381-AE381</f>
        <v>0</v>
      </c>
      <c r="AH381" s="18"/>
      <c r="AI381" s="18"/>
      <c r="AJ381" s="19" t="s">
        <v>26</v>
      </c>
      <c r="AK381" s="20" t="s">
        <v>39</v>
      </c>
      <c r="AL381" s="15">
        <f>VLOOKUP($D381,[1]!IDMPOS[#Data],6,0)</f>
        <v>49724900</v>
      </c>
      <c r="AM381" s="16">
        <v>49725000</v>
      </c>
      <c r="AN381" s="17">
        <f>AM381-AL381</f>
        <v>100</v>
      </c>
      <c r="AO381" s="18"/>
      <c r="AP381" s="18"/>
      <c r="AQ381" s="19" t="s">
        <v>26</v>
      </c>
      <c r="AR381" s="20" t="s">
        <v>39</v>
      </c>
      <c r="AS381" s="15">
        <f>VLOOKUP($D381,[1]!IDMPOS[#Data],7,0)</f>
        <v>24406800</v>
      </c>
      <c r="AT381" s="16">
        <v>24406800</v>
      </c>
      <c r="AU381" s="17">
        <f>AT381-AS381</f>
        <v>0</v>
      </c>
      <c r="AV381" s="18"/>
      <c r="AW381" s="18"/>
      <c r="AX381" s="19" t="s">
        <v>26</v>
      </c>
      <c r="AY381" s="20" t="s">
        <v>39</v>
      </c>
      <c r="AZ381" s="15">
        <f>VLOOKUP($D381,[1]!IDMPOS[#Data],8,0)</f>
        <v>29898300</v>
      </c>
      <c r="BA381" s="16">
        <v>29898500</v>
      </c>
      <c r="BB381" s="16"/>
      <c r="BC381" s="16"/>
      <c r="BD381" s="17">
        <f>BA381-AZ381</f>
        <v>200</v>
      </c>
      <c r="BE381" s="18"/>
      <c r="BF381" s="18"/>
      <c r="BG381" s="19" t="s">
        <v>26</v>
      </c>
      <c r="BH381" s="20" t="s">
        <v>39</v>
      </c>
    </row>
    <row r="382" spans="2:60" x14ac:dyDescent="0.3">
      <c r="B382" s="14">
        <v>284</v>
      </c>
      <c r="C382" s="14" t="s">
        <v>19</v>
      </c>
      <c r="D382" s="14" t="s">
        <v>1160</v>
      </c>
      <c r="E382" s="14" t="s">
        <v>1161</v>
      </c>
      <c r="F382" s="14" t="s">
        <v>1019</v>
      </c>
      <c r="G382" s="14"/>
      <c r="H382" s="14"/>
      <c r="I382" s="14"/>
      <c r="J382" s="15">
        <f>VLOOKUP($D382,[1]!IDMPOS[#Data],2,0)</f>
        <v>43546200</v>
      </c>
      <c r="K382" s="16">
        <v>36295500</v>
      </c>
      <c r="L382" s="17">
        <f>K382-J382</f>
        <v>-7250700</v>
      </c>
      <c r="M382" s="18" t="s">
        <v>37</v>
      </c>
      <c r="N382" s="18">
        <v>7251000</v>
      </c>
      <c r="O382" s="19" t="s">
        <v>26</v>
      </c>
      <c r="P382" s="20" t="s">
        <v>39</v>
      </c>
      <c r="Q382" s="15">
        <f>VLOOKUP($D382,[1]!IDMPOS[#Data],3,0)</f>
        <v>59431325</v>
      </c>
      <c r="R382" s="16">
        <v>59431300</v>
      </c>
      <c r="S382" s="17">
        <f>R382-Q382</f>
        <v>-25</v>
      </c>
      <c r="T382" s="18"/>
      <c r="U382" s="18" t="s">
        <v>25</v>
      </c>
      <c r="V382" s="19" t="s">
        <v>26</v>
      </c>
      <c r="W382" s="20" t="s">
        <v>27</v>
      </c>
      <c r="X382" s="15">
        <f>VLOOKUP($D382,[1]!IDMPOS[#Data],4,0)</f>
        <v>34292200</v>
      </c>
      <c r="Y382" s="16">
        <v>34292200</v>
      </c>
      <c r="Z382" s="17">
        <f>Y382-X382</f>
        <v>0</v>
      </c>
      <c r="AA382" s="18"/>
      <c r="AB382" s="18" t="s">
        <v>943</v>
      </c>
      <c r="AC382" s="19" t="s">
        <v>26</v>
      </c>
      <c r="AD382" s="20" t="s">
        <v>39</v>
      </c>
      <c r="AE382" s="15">
        <f>VLOOKUP($D382,[1]!IDMPOS[#Data],5,0)</f>
        <v>48451500</v>
      </c>
      <c r="AF382" s="16">
        <v>48556000</v>
      </c>
      <c r="AG382" s="17">
        <f>AF382-AE382</f>
        <v>104500</v>
      </c>
      <c r="AH382" s="18" t="s">
        <v>67</v>
      </c>
      <c r="AI382" s="18" t="s">
        <v>57</v>
      </c>
      <c r="AJ382" s="19" t="s">
        <v>26</v>
      </c>
      <c r="AK382" s="20" t="s">
        <v>39</v>
      </c>
      <c r="AL382" s="15">
        <f>VLOOKUP($D382,[1]!IDMPOS[#Data],6,0)</f>
        <v>58673400</v>
      </c>
      <c r="AM382" s="16">
        <v>58673500</v>
      </c>
      <c r="AN382" s="17">
        <f>AM382-AL382</f>
        <v>100</v>
      </c>
      <c r="AO382" s="18"/>
      <c r="AP382" s="18"/>
      <c r="AQ382" s="19" t="s">
        <v>26</v>
      </c>
      <c r="AR382" s="20" t="s">
        <v>39</v>
      </c>
      <c r="AS382" s="15">
        <f>VLOOKUP($D382,[1]!IDMPOS[#Data],7,0)</f>
        <v>32055300</v>
      </c>
      <c r="AT382" s="16">
        <v>32055300</v>
      </c>
      <c r="AU382" s="17">
        <f>AT382-AS382</f>
        <v>0</v>
      </c>
      <c r="AV382" s="18"/>
      <c r="AW382" s="18"/>
      <c r="AX382" s="19" t="s">
        <v>26</v>
      </c>
      <c r="AY382" s="20" t="s">
        <v>39</v>
      </c>
      <c r="AZ382" s="15">
        <f>VLOOKUP($D382,[1]!IDMPOS[#Data],8,0)</f>
        <v>30571800</v>
      </c>
      <c r="BA382" s="16">
        <v>30572000</v>
      </c>
      <c r="BB382" s="16"/>
      <c r="BC382" s="16"/>
      <c r="BD382" s="17">
        <f>BA382-AZ382</f>
        <v>200</v>
      </c>
      <c r="BE382" s="18"/>
      <c r="BF382" s="18"/>
      <c r="BG382" s="19" t="s">
        <v>26</v>
      </c>
      <c r="BH382" s="20" t="s">
        <v>39</v>
      </c>
    </row>
    <row r="383" spans="2:60" x14ac:dyDescent="0.3">
      <c r="B383" s="14">
        <v>280</v>
      </c>
      <c r="C383" s="14" t="s">
        <v>19</v>
      </c>
      <c r="D383" s="14" t="s">
        <v>1162</v>
      </c>
      <c r="E383" s="14" t="s">
        <v>1163</v>
      </c>
      <c r="F383" s="14" t="s">
        <v>1019</v>
      </c>
      <c r="G383" s="14"/>
      <c r="H383" s="14"/>
      <c r="I383" s="14"/>
      <c r="J383" s="15">
        <f>VLOOKUP($D383,[1]!IDMPOS[#Data],2,0)</f>
        <v>41866552</v>
      </c>
      <c r="K383" s="16">
        <v>34070000</v>
      </c>
      <c r="L383" s="17">
        <f>K383-J383</f>
        <v>-7796552</v>
      </c>
      <c r="M383" s="18" t="s">
        <v>37</v>
      </c>
      <c r="N383" s="18">
        <v>7796500</v>
      </c>
      <c r="O383" s="19" t="s">
        <v>26</v>
      </c>
      <c r="P383" s="20" t="s">
        <v>39</v>
      </c>
      <c r="Q383" s="15">
        <f>VLOOKUP($D383,[1]!IDMPOS[#Data],3,0)</f>
        <v>39798265</v>
      </c>
      <c r="R383" s="16">
        <v>39798100</v>
      </c>
      <c r="S383" s="17">
        <f>R383-Q383</f>
        <v>-165</v>
      </c>
      <c r="T383" s="18"/>
      <c r="U383" s="18" t="s">
        <v>25</v>
      </c>
      <c r="V383" s="19" t="s">
        <v>26</v>
      </c>
      <c r="W383" s="20" t="s">
        <v>27</v>
      </c>
      <c r="X383" s="15">
        <f>VLOOKUP($D383,[1]!IDMPOS[#Data],4,0)</f>
        <v>49187700</v>
      </c>
      <c r="Y383" s="16">
        <v>49187700</v>
      </c>
      <c r="Z383" s="17">
        <f>Y383-X383</f>
        <v>0</v>
      </c>
      <c r="AA383" s="18"/>
      <c r="AB383" s="18" t="s">
        <v>25</v>
      </c>
      <c r="AC383" s="19" t="s">
        <v>26</v>
      </c>
      <c r="AD383" s="20" t="s">
        <v>27</v>
      </c>
      <c r="AE383" s="15">
        <f>VLOOKUP($D383,[1]!IDMPOS[#Data],5,0)</f>
        <v>34142025</v>
      </c>
      <c r="AF383" s="16">
        <v>34142000</v>
      </c>
      <c r="AG383" s="17">
        <f>AF383-AE383</f>
        <v>-25</v>
      </c>
      <c r="AH383" s="18"/>
      <c r="AI383" s="18"/>
      <c r="AJ383" s="19" t="s">
        <v>26</v>
      </c>
      <c r="AK383" s="20" t="s">
        <v>39</v>
      </c>
      <c r="AL383" s="15">
        <f>VLOOKUP($D383,[1]!IDMPOS[#Data],6,0)</f>
        <v>55367900</v>
      </c>
      <c r="AM383" s="16">
        <v>50365500</v>
      </c>
      <c r="AN383" s="17">
        <f>AM383-AL383</f>
        <v>-5002400</v>
      </c>
      <c r="AO383" s="18" t="s">
        <v>54</v>
      </c>
      <c r="AP383" s="18" t="s">
        <v>58</v>
      </c>
      <c r="AQ383" s="19" t="s">
        <v>26</v>
      </c>
      <c r="AR383" s="20" t="s">
        <v>39</v>
      </c>
      <c r="AS383" s="15">
        <f>VLOOKUP($D383,[1]!IDMPOS[#Data],7,0)</f>
        <v>32624000</v>
      </c>
      <c r="AT383" s="16">
        <v>32624000</v>
      </c>
      <c r="AU383" s="17">
        <f>AT383-AS383</f>
        <v>0</v>
      </c>
      <c r="AV383" s="18"/>
      <c r="AW383" s="18"/>
      <c r="AX383" s="19" t="s">
        <v>26</v>
      </c>
      <c r="AY383" s="20" t="s">
        <v>39</v>
      </c>
      <c r="AZ383" s="15">
        <f>VLOOKUP($D383,[1]!IDMPOS[#Data],8,0)</f>
        <v>33547800</v>
      </c>
      <c r="BA383" s="16">
        <v>33548000</v>
      </c>
      <c r="BB383" s="16"/>
      <c r="BC383" s="16"/>
      <c r="BD383" s="17">
        <f>BA383-AZ383</f>
        <v>200</v>
      </c>
      <c r="BE383" s="18"/>
      <c r="BF383" s="18"/>
      <c r="BG383" s="19" t="s">
        <v>26</v>
      </c>
      <c r="BH383" s="20" t="s">
        <v>39</v>
      </c>
    </row>
    <row r="384" spans="2:60" x14ac:dyDescent="0.3">
      <c r="B384" s="14"/>
      <c r="C384" s="14" t="s">
        <v>19</v>
      </c>
      <c r="D384" s="14" t="s">
        <v>1164</v>
      </c>
      <c r="E384" s="14" t="s">
        <v>1165</v>
      </c>
      <c r="F384" s="14" t="s">
        <v>1019</v>
      </c>
      <c r="G384" s="14"/>
      <c r="H384" s="14"/>
      <c r="I384" s="14"/>
      <c r="J384" s="15">
        <f>VLOOKUP($D384,[1]!IDMPOS[#Data],2,0)</f>
        <v>31805000</v>
      </c>
      <c r="K384" s="16">
        <v>24724000</v>
      </c>
      <c r="L384" s="17">
        <f>K384-J384</f>
        <v>-7081000</v>
      </c>
      <c r="M384" s="18" t="s">
        <v>37</v>
      </c>
      <c r="N384" s="18">
        <v>7082000</v>
      </c>
      <c r="O384" s="19" t="s">
        <v>26</v>
      </c>
      <c r="P384" s="20" t="s">
        <v>39</v>
      </c>
      <c r="Q384" s="15">
        <f>VLOOKUP($D384,[1]!IDMPOS[#Data],3,0)</f>
        <v>68277300</v>
      </c>
      <c r="R384" s="16">
        <v>68277500</v>
      </c>
      <c r="S384" s="17">
        <f>R384-Q384</f>
        <v>200</v>
      </c>
      <c r="T384" s="18"/>
      <c r="U384" s="18" t="s">
        <v>25</v>
      </c>
      <c r="V384" s="19" t="s">
        <v>26</v>
      </c>
      <c r="W384" s="20" t="s">
        <v>27</v>
      </c>
      <c r="X384" s="15">
        <f>VLOOKUP($D384,[1]!IDMPOS[#Data],4,0)</f>
        <v>43113500</v>
      </c>
      <c r="Y384" s="16">
        <v>43113500</v>
      </c>
      <c r="Z384" s="17">
        <f>Y384-X384</f>
        <v>0</v>
      </c>
      <c r="AA384" s="18"/>
      <c r="AB384" s="18" t="s">
        <v>25</v>
      </c>
      <c r="AC384" s="19" t="s">
        <v>26</v>
      </c>
      <c r="AD384" s="20" t="s">
        <v>27</v>
      </c>
      <c r="AE384" s="15">
        <f>VLOOKUP($D384,[1]!IDMPOS[#Data],5,0)</f>
        <v>40692000</v>
      </c>
      <c r="AF384" s="16">
        <v>40692000</v>
      </c>
      <c r="AG384" s="17">
        <f>AF384-AE384</f>
        <v>0</v>
      </c>
      <c r="AH384" s="18"/>
      <c r="AI384" s="18"/>
      <c r="AJ384" s="19" t="s">
        <v>26</v>
      </c>
      <c r="AK384" s="20" t="s">
        <v>39</v>
      </c>
      <c r="AL384" s="15">
        <f>VLOOKUP($D384,[1]!IDMPOS[#Data],6,0)</f>
        <v>40739000</v>
      </c>
      <c r="AM384" s="16">
        <v>40739000</v>
      </c>
      <c r="AN384" s="17">
        <f>AM384-AL384</f>
        <v>0</v>
      </c>
      <c r="AO384" s="18"/>
      <c r="AP384" s="18"/>
      <c r="AQ384" s="19" t="s">
        <v>26</v>
      </c>
      <c r="AR384" s="20" t="s">
        <v>39</v>
      </c>
      <c r="AS384" s="15">
        <f>VLOOKUP($D384,[1]!IDMPOS[#Data],7,0)</f>
        <v>34293800</v>
      </c>
      <c r="AT384" s="16">
        <v>34293800</v>
      </c>
      <c r="AU384" s="17">
        <f>AT384-AS384</f>
        <v>0</v>
      </c>
      <c r="AV384" s="18"/>
      <c r="AW384" s="18"/>
      <c r="AX384" s="19" t="s">
        <v>26</v>
      </c>
      <c r="AY384" s="20" t="s">
        <v>39</v>
      </c>
      <c r="AZ384" s="15">
        <f>VLOOKUP($D384,[1]!IDMPOS[#Data],8,0)</f>
        <v>39497300</v>
      </c>
      <c r="BA384" s="16">
        <v>39497500</v>
      </c>
      <c r="BB384" s="16"/>
      <c r="BC384" s="16"/>
      <c r="BD384" s="17">
        <f>BA384-AZ384</f>
        <v>200</v>
      </c>
      <c r="BE384" s="18"/>
      <c r="BF384" s="18"/>
      <c r="BG384" s="19" t="s">
        <v>26</v>
      </c>
      <c r="BH384" s="20" t="s">
        <v>39</v>
      </c>
    </row>
    <row r="385" spans="2:62" x14ac:dyDescent="0.3">
      <c r="B385" s="14">
        <v>257</v>
      </c>
      <c r="C385" s="14" t="s">
        <v>19</v>
      </c>
      <c r="D385" s="14" t="s">
        <v>1166</v>
      </c>
      <c r="E385" s="14" t="s">
        <v>1167</v>
      </c>
      <c r="F385" s="14" t="s">
        <v>1019</v>
      </c>
      <c r="G385" s="14"/>
      <c r="H385" s="14"/>
      <c r="I385" s="14"/>
      <c r="J385" s="15">
        <f>VLOOKUP($D385,[1]!IDMPOS[#Data],2,0)</f>
        <v>67566412</v>
      </c>
      <c r="K385" s="16">
        <v>59162900</v>
      </c>
      <c r="L385" s="17">
        <f>K385-J385</f>
        <v>-8403512</v>
      </c>
      <c r="M385" s="18" t="s">
        <v>37</v>
      </c>
      <c r="N385" s="18">
        <v>8403500</v>
      </c>
      <c r="O385" s="19" t="s">
        <v>26</v>
      </c>
      <c r="P385" s="20" t="s">
        <v>39</v>
      </c>
      <c r="Q385" s="15">
        <f>VLOOKUP($D385,[1]!IDMPOS[#Data],3,0)</f>
        <v>38396330</v>
      </c>
      <c r="R385" s="16">
        <v>38396300</v>
      </c>
      <c r="S385" s="17">
        <f>R385-Q385</f>
        <v>-30</v>
      </c>
      <c r="T385" s="18"/>
      <c r="U385" s="18" t="s">
        <v>25</v>
      </c>
      <c r="V385" s="19" t="s">
        <v>26</v>
      </c>
      <c r="W385" s="20" t="s">
        <v>27</v>
      </c>
      <c r="X385" s="15">
        <f>VLOOKUP($D385,[1]!IDMPOS[#Data],4,0)</f>
        <v>32760887</v>
      </c>
      <c r="Y385" s="16">
        <v>32760800</v>
      </c>
      <c r="Z385" s="17">
        <f>Y385-X385</f>
        <v>-87</v>
      </c>
      <c r="AA385" s="18"/>
      <c r="AB385" s="18" t="s">
        <v>25</v>
      </c>
      <c r="AC385" s="19" t="s">
        <v>26</v>
      </c>
      <c r="AD385" s="20" t="s">
        <v>27</v>
      </c>
      <c r="AE385" s="15">
        <f>VLOOKUP($D385,[1]!IDMPOS[#Data],5,0)</f>
        <v>49427650</v>
      </c>
      <c r="AF385" s="16">
        <v>49427650</v>
      </c>
      <c r="AG385" s="17">
        <f>AF385-AE385</f>
        <v>0</v>
      </c>
      <c r="AH385" s="18"/>
      <c r="AI385" s="18"/>
      <c r="AJ385" s="19" t="s">
        <v>26</v>
      </c>
      <c r="AK385" s="20" t="s">
        <v>39</v>
      </c>
      <c r="AL385" s="15">
        <f>VLOOKUP($D385,[1]!IDMPOS[#Data],6,0)</f>
        <v>74820017</v>
      </c>
      <c r="AM385" s="16">
        <v>74820000</v>
      </c>
      <c r="AN385" s="17">
        <f>AM385-AL385</f>
        <v>-17</v>
      </c>
      <c r="AO385" s="18"/>
      <c r="AP385" s="18"/>
      <c r="AQ385" s="19" t="s">
        <v>26</v>
      </c>
      <c r="AR385" s="20" t="s">
        <v>39</v>
      </c>
      <c r="AS385" s="15">
        <f>VLOOKUP($D385,[1]!IDMPOS[#Data],7,0)</f>
        <v>33908471</v>
      </c>
      <c r="AT385" s="16">
        <v>33908500</v>
      </c>
      <c r="AU385" s="17">
        <f>AT385-AS385</f>
        <v>29</v>
      </c>
      <c r="AV385" s="18"/>
      <c r="AW385" s="18"/>
      <c r="AX385" s="19" t="s">
        <v>26</v>
      </c>
      <c r="AY385" s="20" t="s">
        <v>39</v>
      </c>
      <c r="AZ385" s="15">
        <f>VLOOKUP($D385,[1]!IDMPOS[#Data],8,0)</f>
        <v>44627750</v>
      </c>
      <c r="BA385" s="16">
        <v>44628000</v>
      </c>
      <c r="BB385" s="16"/>
      <c r="BC385" s="16"/>
      <c r="BD385" s="17">
        <f>BA385-AZ385</f>
        <v>250</v>
      </c>
      <c r="BE385" s="18"/>
      <c r="BF385" s="18"/>
      <c r="BG385" s="19" t="s">
        <v>26</v>
      </c>
      <c r="BH385" s="20" t="s">
        <v>39</v>
      </c>
    </row>
    <row r="386" spans="2:62" x14ac:dyDescent="0.3">
      <c r="B386" s="14">
        <v>252</v>
      </c>
      <c r="C386" s="14" t="s">
        <v>19</v>
      </c>
      <c r="D386" s="14" t="s">
        <v>1168</v>
      </c>
      <c r="E386" s="14" t="s">
        <v>1169</v>
      </c>
      <c r="F386" s="14" t="s">
        <v>1019</v>
      </c>
      <c r="G386" s="14"/>
      <c r="H386" s="14"/>
      <c r="I386" s="14"/>
      <c r="J386" s="15">
        <f>VLOOKUP($D386,[1]!IDMPOS[#Data],2,0)</f>
        <v>27405627</v>
      </c>
      <c r="K386" s="16">
        <v>20185700</v>
      </c>
      <c r="L386" s="17">
        <f>K386-J386</f>
        <v>-7219927</v>
      </c>
      <c r="M386" s="18" t="s">
        <v>37</v>
      </c>
      <c r="N386" s="18">
        <v>7220000</v>
      </c>
      <c r="O386" s="19" t="s">
        <v>26</v>
      </c>
      <c r="P386" s="20" t="s">
        <v>39</v>
      </c>
      <c r="Q386" s="15">
        <f>VLOOKUP($D386,[1]!IDMPOS[#Data],3,0)</f>
        <v>35202400</v>
      </c>
      <c r="R386" s="16">
        <v>35202400</v>
      </c>
      <c r="S386" s="17">
        <f>R386-Q386</f>
        <v>0</v>
      </c>
      <c r="T386" s="18"/>
      <c r="U386" s="18" t="s">
        <v>25</v>
      </c>
      <c r="V386" s="19" t="s">
        <v>26</v>
      </c>
      <c r="W386" s="20" t="s">
        <v>27</v>
      </c>
      <c r="X386" s="15">
        <f>VLOOKUP($D386,[1]!IDMPOS[#Data],4,0)</f>
        <v>24785200</v>
      </c>
      <c r="Y386" s="16">
        <v>24785200</v>
      </c>
      <c r="Z386" s="17">
        <f>Y386-X386</f>
        <v>0</v>
      </c>
      <c r="AA386" s="18"/>
      <c r="AB386" s="18" t="s">
        <v>25</v>
      </c>
      <c r="AC386" s="19" t="s">
        <v>26</v>
      </c>
      <c r="AD386" s="20" t="s">
        <v>27</v>
      </c>
      <c r="AE386" s="15">
        <f>VLOOKUP($D386,[1]!IDMPOS[#Data],5,0)</f>
        <v>22667675</v>
      </c>
      <c r="AF386" s="16">
        <v>22668000</v>
      </c>
      <c r="AG386" s="17">
        <f>AF386-AE386</f>
        <v>325</v>
      </c>
      <c r="AH386" s="18"/>
      <c r="AI386" s="18"/>
      <c r="AJ386" s="19" t="s">
        <v>26</v>
      </c>
      <c r="AK386" s="20" t="s">
        <v>39</v>
      </c>
      <c r="AL386" s="15">
        <f>VLOOKUP($D386,[1]!IDMPOS[#Data],6,0)</f>
        <v>36872000</v>
      </c>
      <c r="AM386" s="16">
        <v>36872000</v>
      </c>
      <c r="AN386" s="17">
        <f>AM386-AL386</f>
        <v>0</v>
      </c>
      <c r="AO386" s="18"/>
      <c r="AP386" s="18"/>
      <c r="AQ386" s="19" t="s">
        <v>26</v>
      </c>
      <c r="AR386" s="20" t="s">
        <v>39</v>
      </c>
      <c r="AS386" s="15">
        <f>VLOOKUP($D386,[1]!IDMPOS[#Data],7,0)</f>
        <v>20375700</v>
      </c>
      <c r="AT386" s="16">
        <v>20375600</v>
      </c>
      <c r="AU386" s="17">
        <f>AT386-AS386</f>
        <v>-100</v>
      </c>
      <c r="AV386" s="18"/>
      <c r="AW386" s="18"/>
      <c r="AX386" s="19" t="s">
        <v>26</v>
      </c>
      <c r="AY386" s="20" t="s">
        <v>39</v>
      </c>
      <c r="AZ386" s="15">
        <f>VLOOKUP($D386,[1]!IDMPOS[#Data],8,0)</f>
        <v>16649700</v>
      </c>
      <c r="BA386" s="16">
        <v>16650000</v>
      </c>
      <c r="BB386" s="16"/>
      <c r="BC386" s="16"/>
      <c r="BD386" s="17">
        <f>BA386-AZ386</f>
        <v>300</v>
      </c>
      <c r="BE386" s="18"/>
      <c r="BF386" s="18"/>
      <c r="BG386" s="19" t="s">
        <v>26</v>
      </c>
      <c r="BH386" s="20" t="s">
        <v>39</v>
      </c>
    </row>
    <row r="387" spans="2:62" x14ac:dyDescent="0.3">
      <c r="B387" s="14"/>
      <c r="C387" s="14" t="s">
        <v>19</v>
      </c>
      <c r="D387" s="14" t="s">
        <v>1170</v>
      </c>
      <c r="E387" s="14" t="s">
        <v>1171</v>
      </c>
      <c r="F387" s="14" t="s">
        <v>1019</v>
      </c>
      <c r="G387" s="14"/>
      <c r="H387" s="14"/>
      <c r="I387" s="14"/>
      <c r="J387" s="15">
        <f>VLOOKUP($D387,[1]!IDMPOS[#Data],2,0)</f>
        <v>14116725</v>
      </c>
      <c r="K387" s="16">
        <v>12837000</v>
      </c>
      <c r="L387" s="17">
        <f>K387-J387</f>
        <v>-1279725</v>
      </c>
      <c r="M387" s="18" t="s">
        <v>37</v>
      </c>
      <c r="N387" s="18">
        <v>1280000</v>
      </c>
      <c r="O387" s="19" t="s">
        <v>26</v>
      </c>
      <c r="P387" s="20" t="s">
        <v>39</v>
      </c>
      <c r="Q387" s="15">
        <f>VLOOKUP($D387,[1]!IDMPOS[#Data],3,0)</f>
        <v>11288725</v>
      </c>
      <c r="R387" s="16">
        <v>11288700</v>
      </c>
      <c r="S387" s="17">
        <f>R387-Q387</f>
        <v>-25</v>
      </c>
      <c r="T387" s="18"/>
      <c r="U387" s="18" t="s">
        <v>25</v>
      </c>
      <c r="V387" s="19" t="s">
        <v>26</v>
      </c>
      <c r="W387" s="20" t="s">
        <v>27</v>
      </c>
      <c r="X387" s="15">
        <f>VLOOKUP($D387,[1]!IDMPOS[#Data],4,0)</f>
        <v>26415500</v>
      </c>
      <c r="Y387" s="16">
        <v>26415500</v>
      </c>
      <c r="Z387" s="17">
        <f>Y387-X387</f>
        <v>0</v>
      </c>
      <c r="AA387" s="18"/>
      <c r="AB387" s="18" t="s">
        <v>25</v>
      </c>
      <c r="AC387" s="19" t="s">
        <v>26</v>
      </c>
      <c r="AD387" s="20" t="s">
        <v>27</v>
      </c>
      <c r="AE387" s="15">
        <f>VLOOKUP($D387,[1]!IDMPOS[#Data],5,0)</f>
        <v>15961800</v>
      </c>
      <c r="AF387" s="16">
        <v>16117000</v>
      </c>
      <c r="AG387" s="17">
        <f>AF387-AE387</f>
        <v>155200</v>
      </c>
      <c r="AH387" s="18" t="s">
        <v>67</v>
      </c>
      <c r="AI387" s="18" t="s">
        <v>57</v>
      </c>
      <c r="AJ387" s="19" t="s">
        <v>26</v>
      </c>
      <c r="AK387" s="20" t="s">
        <v>39</v>
      </c>
      <c r="AL387" s="15">
        <f>VLOOKUP($D387,[1]!IDMPOS[#Data],6,0)</f>
        <v>17722136</v>
      </c>
      <c r="AM387" s="16">
        <v>17722500</v>
      </c>
      <c r="AN387" s="17">
        <f>AM387-AL387</f>
        <v>364</v>
      </c>
      <c r="AO387" s="18"/>
      <c r="AP387" s="18"/>
      <c r="AQ387" s="19" t="s">
        <v>26</v>
      </c>
      <c r="AR387" s="20" t="s">
        <v>39</v>
      </c>
      <c r="AS387" s="15">
        <f>VLOOKUP($D387,[1]!IDMPOS[#Data],7,0)</f>
        <v>12211225</v>
      </c>
      <c r="AT387" s="16">
        <v>12211500</v>
      </c>
      <c r="AU387" s="17">
        <f>AT387-AS387</f>
        <v>275</v>
      </c>
      <c r="AV387" s="18"/>
      <c r="AW387" s="18"/>
      <c r="AX387" s="19" t="s">
        <v>26</v>
      </c>
      <c r="AY387" s="20" t="s">
        <v>39</v>
      </c>
      <c r="AZ387" s="15">
        <f>VLOOKUP($D387,[1]!IDMPOS[#Data],8,0)</f>
        <v>8348525</v>
      </c>
      <c r="BA387" s="16">
        <v>8350000</v>
      </c>
      <c r="BB387" s="16"/>
      <c r="BC387" s="16"/>
      <c r="BD387" s="17">
        <f>BA387-AZ387</f>
        <v>1475</v>
      </c>
      <c r="BE387" s="18"/>
      <c r="BF387" s="18"/>
      <c r="BG387" s="19" t="s">
        <v>26</v>
      </c>
      <c r="BH387" s="20" t="s">
        <v>39</v>
      </c>
    </row>
    <row r="388" spans="2:62" x14ac:dyDescent="0.3">
      <c r="B388" s="14">
        <v>232</v>
      </c>
      <c r="C388" s="14" t="s">
        <v>19</v>
      </c>
      <c r="D388" s="14" t="s">
        <v>1172</v>
      </c>
      <c r="E388" s="14" t="s">
        <v>1173</v>
      </c>
      <c r="F388" s="14" t="s">
        <v>1019</v>
      </c>
      <c r="G388" s="14"/>
      <c r="H388" s="14"/>
      <c r="I388" s="14"/>
      <c r="J388" s="15">
        <f>VLOOKUP($D388,[1]!IDMPOS[#Data],2,0)</f>
        <v>38735975</v>
      </c>
      <c r="K388" s="16">
        <v>33205700</v>
      </c>
      <c r="L388" s="17">
        <f>K388-J388</f>
        <v>-5530275</v>
      </c>
      <c r="M388" s="18" t="s">
        <v>37</v>
      </c>
      <c r="N388" s="18">
        <v>5530300</v>
      </c>
      <c r="O388" s="19" t="s">
        <v>26</v>
      </c>
      <c r="P388" s="20" t="s">
        <v>39</v>
      </c>
      <c r="Q388" s="15">
        <f>VLOOKUP($D388,[1]!IDMPOS[#Data],3,0)</f>
        <v>40615750</v>
      </c>
      <c r="R388" s="16">
        <v>40615700</v>
      </c>
      <c r="S388" s="17">
        <f>R388-Q388</f>
        <v>-50</v>
      </c>
      <c r="T388" s="18"/>
      <c r="U388" s="18" t="s">
        <v>25</v>
      </c>
      <c r="V388" s="19" t="s">
        <v>26</v>
      </c>
      <c r="W388" s="20" t="s">
        <v>27</v>
      </c>
      <c r="X388" s="15">
        <f>VLOOKUP($D388,[1]!IDMPOS[#Data],4,0)</f>
        <v>32348150</v>
      </c>
      <c r="Y388" s="16">
        <v>32348150</v>
      </c>
      <c r="Z388" s="17">
        <f>Y388-X388</f>
        <v>0</v>
      </c>
      <c r="AA388" s="18"/>
      <c r="AB388" s="18" t="s">
        <v>943</v>
      </c>
      <c r="AC388" s="19" t="s">
        <v>26</v>
      </c>
      <c r="AD388" s="20" t="s">
        <v>39</v>
      </c>
      <c r="AE388" s="15">
        <f>VLOOKUP($D388,[1]!IDMPOS[#Data],5,0)</f>
        <v>26103900</v>
      </c>
      <c r="AF388" s="16">
        <v>26103900</v>
      </c>
      <c r="AG388" s="17">
        <f>AF388-AE388</f>
        <v>0</v>
      </c>
      <c r="AH388" s="18"/>
      <c r="AI388" s="18"/>
      <c r="AJ388" s="19" t="s">
        <v>26</v>
      </c>
      <c r="AK388" s="20" t="s">
        <v>39</v>
      </c>
      <c r="AL388" s="15">
        <f>VLOOKUP($D388,[1]!IDMPOS[#Data],6,0)</f>
        <v>63428325</v>
      </c>
      <c r="AM388" s="16">
        <v>63428300</v>
      </c>
      <c r="AN388" s="17">
        <f>AM388-AL388</f>
        <v>-25</v>
      </c>
      <c r="AO388" s="18"/>
      <c r="AP388" s="18"/>
      <c r="AQ388" s="19" t="s">
        <v>26</v>
      </c>
      <c r="AR388" s="20" t="s">
        <v>39</v>
      </c>
      <c r="AS388" s="15">
        <f>VLOOKUP($D388,[1]!IDMPOS[#Data],7,0)</f>
        <v>28402200</v>
      </c>
      <c r="AT388" s="16">
        <v>28240300</v>
      </c>
      <c r="AU388" s="17">
        <f>AT388-AS388</f>
        <v>-161900</v>
      </c>
      <c r="AV388" s="18" t="s">
        <v>54</v>
      </c>
      <c r="AW388" s="18" t="s">
        <v>121</v>
      </c>
      <c r="AX388" s="19" t="s">
        <v>26</v>
      </c>
      <c r="AY388" s="20" t="s">
        <v>39</v>
      </c>
      <c r="AZ388" s="15">
        <f>VLOOKUP($D388,[1]!IDMPOS[#Data],8,0)</f>
        <v>15373825</v>
      </c>
      <c r="BA388" s="16">
        <v>15410100</v>
      </c>
      <c r="BB388" s="16"/>
      <c r="BC388" s="16"/>
      <c r="BD388" s="17">
        <f>BA388-AZ388</f>
        <v>36275</v>
      </c>
      <c r="BE388" s="18" t="s">
        <v>67</v>
      </c>
      <c r="BF388" s="18" t="s">
        <v>57</v>
      </c>
      <c r="BG388" s="19" t="s">
        <v>26</v>
      </c>
      <c r="BH388" s="20" t="s">
        <v>39</v>
      </c>
      <c r="BJ388" s="1">
        <v>36200</v>
      </c>
    </row>
    <row r="389" spans="2:62" x14ac:dyDescent="0.3">
      <c r="B389" s="14">
        <v>247</v>
      </c>
      <c r="C389" s="14" t="s">
        <v>19</v>
      </c>
      <c r="D389" s="14" t="s">
        <v>1174</v>
      </c>
      <c r="E389" s="14" t="s">
        <v>1175</v>
      </c>
      <c r="F389" s="14" t="s">
        <v>1019</v>
      </c>
      <c r="G389" s="14"/>
      <c r="H389" s="14"/>
      <c r="I389" s="14"/>
      <c r="J389" s="15">
        <f>VLOOKUP($D389,[1]!IDMPOS[#Data],2,0)</f>
        <v>45240950</v>
      </c>
      <c r="K389" s="16">
        <v>38194000</v>
      </c>
      <c r="L389" s="17">
        <f>K389-J389</f>
        <v>-7046950</v>
      </c>
      <c r="M389" s="18" t="s">
        <v>37</v>
      </c>
      <c r="N389" s="18">
        <v>7047000</v>
      </c>
      <c r="O389" s="19" t="s">
        <v>26</v>
      </c>
      <c r="P389" s="20" t="s">
        <v>39</v>
      </c>
      <c r="Q389" s="15">
        <f>VLOOKUP($D389,[1]!IDMPOS[#Data],3,0)</f>
        <v>41039378</v>
      </c>
      <c r="R389" s="16">
        <v>41039000</v>
      </c>
      <c r="S389" s="17">
        <f>R389-Q389</f>
        <v>-378</v>
      </c>
      <c r="T389" s="18"/>
      <c r="U389" s="18" t="s">
        <v>25</v>
      </c>
      <c r="V389" s="19" t="s">
        <v>26</v>
      </c>
      <c r="W389" s="20" t="s">
        <v>27</v>
      </c>
      <c r="X389" s="15">
        <f>VLOOKUP($D389,[1]!IDMPOS[#Data],4,0)</f>
        <v>33171835</v>
      </c>
      <c r="Y389" s="16">
        <v>33171800</v>
      </c>
      <c r="Z389" s="17">
        <f>Y389-X389</f>
        <v>-35</v>
      </c>
      <c r="AA389" s="18"/>
      <c r="AB389" s="18" t="s">
        <v>25</v>
      </c>
      <c r="AC389" s="19" t="s">
        <v>26</v>
      </c>
      <c r="AD389" s="20" t="s">
        <v>27</v>
      </c>
      <c r="AE389" s="15">
        <f>VLOOKUP($D389,[1]!IDMPOS[#Data],5,0)</f>
        <v>29547851</v>
      </c>
      <c r="AF389" s="16">
        <v>29548000</v>
      </c>
      <c r="AG389" s="17">
        <f>AF389-AE389</f>
        <v>149</v>
      </c>
      <c r="AH389" s="18"/>
      <c r="AI389" s="18"/>
      <c r="AJ389" s="19" t="s">
        <v>26</v>
      </c>
      <c r="AK389" s="20" t="s">
        <v>39</v>
      </c>
      <c r="AL389" s="15">
        <f>VLOOKUP($D389,[1]!IDMPOS[#Data],6,0)</f>
        <v>34508775</v>
      </c>
      <c r="AM389" s="16">
        <v>34509000</v>
      </c>
      <c r="AN389" s="17">
        <f>AM389-AL389</f>
        <v>225</v>
      </c>
      <c r="AO389" s="18"/>
      <c r="AP389" s="18"/>
      <c r="AQ389" s="19" t="s">
        <v>26</v>
      </c>
      <c r="AR389" s="20" t="s">
        <v>39</v>
      </c>
      <c r="AS389" s="15">
        <f>VLOOKUP($D389,[1]!IDMPOS[#Data],7,0)</f>
        <v>32312600</v>
      </c>
      <c r="AT389" s="16">
        <v>32312600</v>
      </c>
      <c r="AU389" s="17">
        <f>AT389-AS389</f>
        <v>0</v>
      </c>
      <c r="AV389" s="18"/>
      <c r="AW389" s="18"/>
      <c r="AX389" s="19" t="s">
        <v>26</v>
      </c>
      <c r="AY389" s="20" t="s">
        <v>39</v>
      </c>
      <c r="AZ389" s="15">
        <f>VLOOKUP($D389,[1]!IDMPOS[#Data],8,0)</f>
        <v>28699216</v>
      </c>
      <c r="BA389" s="16">
        <v>29046700</v>
      </c>
      <c r="BB389" s="16"/>
      <c r="BC389" s="16"/>
      <c r="BD389" s="17">
        <f>BA389-AZ389</f>
        <v>347484</v>
      </c>
      <c r="BE389" s="18" t="s">
        <v>67</v>
      </c>
      <c r="BF389" s="18" t="s">
        <v>57</v>
      </c>
      <c r="BG389" s="19" t="s">
        <v>26</v>
      </c>
      <c r="BH389" s="20" t="s">
        <v>39</v>
      </c>
      <c r="BJ389" s="1">
        <v>347500</v>
      </c>
    </row>
    <row r="390" spans="2:62" x14ac:dyDescent="0.3">
      <c r="B390" s="14"/>
      <c r="C390" s="14"/>
      <c r="D390" s="14"/>
      <c r="E390" s="14"/>
      <c r="F390" s="14"/>
      <c r="G390" s="14"/>
      <c r="H390" s="14"/>
      <c r="I390" s="14"/>
      <c r="J390" s="15"/>
      <c r="K390" s="16"/>
      <c r="L390" s="17"/>
      <c r="M390" s="18"/>
      <c r="N390" s="18"/>
      <c r="O390" s="19"/>
      <c r="P390" s="20"/>
      <c r="Q390" s="15"/>
      <c r="R390" s="16"/>
      <c r="S390" s="17"/>
      <c r="T390" s="18"/>
      <c r="U390" s="18"/>
      <c r="V390" s="19"/>
      <c r="W390" s="20"/>
      <c r="X390" s="15"/>
      <c r="Y390" s="16"/>
      <c r="Z390" s="17"/>
      <c r="AA390" s="18"/>
      <c r="AB390" s="18"/>
      <c r="AC390" s="19"/>
      <c r="AD390" s="20"/>
      <c r="AE390" s="15"/>
      <c r="AF390" s="16"/>
      <c r="AG390" s="17"/>
      <c r="AH390" s="18"/>
      <c r="AI390" s="18"/>
      <c r="AJ390" s="19"/>
      <c r="AK390" s="20"/>
      <c r="AL390" s="15"/>
      <c r="AM390" s="16"/>
      <c r="AN390" s="17"/>
      <c r="AO390" s="18"/>
      <c r="AP390" s="18"/>
      <c r="AQ390" s="19"/>
      <c r="AR390" s="20"/>
      <c r="AS390" s="15"/>
      <c r="AT390" s="16"/>
      <c r="AU390" s="17"/>
      <c r="AV390" s="18"/>
      <c r="AW390" s="18"/>
      <c r="AX390" s="19"/>
      <c r="AY390" s="20"/>
      <c r="AZ390" s="15"/>
      <c r="BA390" s="16"/>
      <c r="BB390" s="16"/>
      <c r="BC390" s="16"/>
      <c r="BD390" s="17"/>
      <c r="BE390" s="18"/>
      <c r="BF390" s="18"/>
      <c r="BG390" s="19"/>
      <c r="BH390" s="20"/>
    </row>
    <row r="391" spans="2:62" x14ac:dyDescent="0.3">
      <c r="B391" s="14"/>
      <c r="C391" s="14" t="s">
        <v>19</v>
      </c>
      <c r="D391" s="14" t="s">
        <v>1176</v>
      </c>
      <c r="E391" s="14" t="s">
        <v>1177</v>
      </c>
      <c r="F391" s="14" t="s">
        <v>1019</v>
      </c>
      <c r="G391" s="14"/>
      <c r="H391" s="14"/>
      <c r="I391" s="14"/>
      <c r="J391" s="15">
        <f>VLOOKUP($D391,[1]!IDMPOS[#Data],2,0)</f>
        <v>51915500</v>
      </c>
      <c r="K391" s="16">
        <v>50787300</v>
      </c>
      <c r="L391" s="17">
        <f>K391-J391</f>
        <v>-1128200</v>
      </c>
      <c r="M391" s="18" t="s">
        <v>37</v>
      </c>
      <c r="N391" s="18">
        <v>1128200</v>
      </c>
      <c r="O391" s="19" t="s">
        <v>26</v>
      </c>
      <c r="P391" s="20" t="s">
        <v>39</v>
      </c>
      <c r="Q391" s="15">
        <f>VLOOKUP($D391,[1]!IDMPOS[#Data],3,0)</f>
        <v>37468075</v>
      </c>
      <c r="R391" s="16">
        <v>37468000</v>
      </c>
      <c r="S391" s="17">
        <f>R391-Q391</f>
        <v>-75</v>
      </c>
      <c r="T391" s="18"/>
      <c r="U391" s="18" t="s">
        <v>25</v>
      </c>
      <c r="V391" s="19" t="s">
        <v>26</v>
      </c>
      <c r="W391" s="20" t="s">
        <v>27</v>
      </c>
      <c r="X391" s="15">
        <f>VLOOKUP($D391,[1]!IDMPOS[#Data],4,0)</f>
        <v>41467200</v>
      </c>
      <c r="Y391" s="16">
        <v>41467200</v>
      </c>
      <c r="Z391" s="17">
        <f>Y391-X391</f>
        <v>0</v>
      </c>
      <c r="AA391" s="18"/>
      <c r="AB391" s="18" t="s">
        <v>943</v>
      </c>
      <c r="AC391" s="19" t="s">
        <v>26</v>
      </c>
      <c r="AD391" s="20" t="s">
        <v>39</v>
      </c>
      <c r="AE391" s="15">
        <f>VLOOKUP($D391,[1]!IDMPOS[#Data],5,0)</f>
        <v>48366700</v>
      </c>
      <c r="AF391" s="16">
        <v>48344700</v>
      </c>
      <c r="AG391" s="17">
        <f>AF391-AE391</f>
        <v>-22000</v>
      </c>
      <c r="AH391" s="18" t="s">
        <v>24</v>
      </c>
      <c r="AI391" s="18" t="s">
        <v>833</v>
      </c>
      <c r="AJ391" s="19" t="s">
        <v>26</v>
      </c>
      <c r="AK391" s="20" t="s">
        <v>39</v>
      </c>
      <c r="AL391" s="15">
        <f>VLOOKUP($D391,[1]!IDMPOS[#Data],6,0)</f>
        <v>71571200</v>
      </c>
      <c r="AM391" s="16">
        <v>71571000</v>
      </c>
      <c r="AN391" s="17">
        <f>AM391-AL391</f>
        <v>-200</v>
      </c>
      <c r="AO391" s="18"/>
      <c r="AP391" s="18"/>
      <c r="AQ391" s="19" t="s">
        <v>26</v>
      </c>
      <c r="AR391" s="20" t="s">
        <v>39</v>
      </c>
      <c r="AS391" s="15">
        <f>VLOOKUP($D391,[1]!IDMPOS[#Data],7,0)</f>
        <v>33749600</v>
      </c>
      <c r="AT391" s="16">
        <v>33749500</v>
      </c>
      <c r="AU391" s="17">
        <f>AT391-AS391</f>
        <v>-100</v>
      </c>
      <c r="AV391" s="18"/>
      <c r="AW391" s="18"/>
      <c r="AX391" s="19" t="s">
        <v>26</v>
      </c>
      <c r="AY391" s="20" t="s">
        <v>39</v>
      </c>
      <c r="AZ391" s="15">
        <f>VLOOKUP($D391,[1]!IDMPOS[#Data],8,0)</f>
        <v>28554355</v>
      </c>
      <c r="BA391" s="16">
        <v>27974350</v>
      </c>
      <c r="BB391" s="16"/>
      <c r="BC391" s="16"/>
      <c r="BD391" s="17">
        <f>BA391-AZ391</f>
        <v>-580005</v>
      </c>
      <c r="BE391" s="18" t="s">
        <v>54</v>
      </c>
      <c r="BF391" s="18" t="s">
        <v>141</v>
      </c>
      <c r="BG391" s="19" t="s">
        <v>26</v>
      </c>
      <c r="BH391" s="20" t="s">
        <v>39</v>
      </c>
      <c r="BI391" s="1">
        <v>580000</v>
      </c>
    </row>
    <row r="392" spans="2:62" x14ac:dyDescent="0.3">
      <c r="B392" s="14"/>
      <c r="C392" s="14" t="s">
        <v>19</v>
      </c>
      <c r="D392" s="14" t="s">
        <v>1178</v>
      </c>
      <c r="E392" s="14" t="s">
        <v>1179</v>
      </c>
      <c r="F392" s="14" t="s">
        <v>1019</v>
      </c>
      <c r="G392" s="14"/>
      <c r="H392" s="14"/>
      <c r="I392" s="14"/>
      <c r="J392" s="15">
        <f>VLOOKUP($D392,[1]!IDMPOS[#Data],2,0)</f>
        <v>28966000</v>
      </c>
      <c r="K392" s="16">
        <v>28177000</v>
      </c>
      <c r="L392" s="17">
        <f>K392-J392</f>
        <v>-789000</v>
      </c>
      <c r="M392" s="18" t="s">
        <v>37</v>
      </c>
      <c r="N392" s="18">
        <v>789000</v>
      </c>
      <c r="O392" s="19" t="s">
        <v>26</v>
      </c>
      <c r="P392" s="20" t="s">
        <v>39</v>
      </c>
      <c r="Q392" s="15">
        <f>VLOOKUP($D392,[1]!IDMPOS[#Data],3,0)</f>
        <v>22524814</v>
      </c>
      <c r="R392" s="16">
        <v>22524000</v>
      </c>
      <c r="S392" s="17">
        <f>R392-Q392</f>
        <v>-814</v>
      </c>
      <c r="T392" s="18"/>
      <c r="U392" s="18" t="s">
        <v>25</v>
      </c>
      <c r="V392" s="19" t="s">
        <v>26</v>
      </c>
      <c r="W392" s="20" t="s">
        <v>27</v>
      </c>
      <c r="X392" s="15">
        <f>VLOOKUP($D392,[1]!IDMPOS[#Data],4,0)</f>
        <v>26885200</v>
      </c>
      <c r="Y392" s="16">
        <v>26965000</v>
      </c>
      <c r="Z392" s="17">
        <f>Y392-X392</f>
        <v>79800</v>
      </c>
      <c r="AA392" s="18" t="s">
        <v>67</v>
      </c>
      <c r="AB392" s="18" t="s">
        <v>1180</v>
      </c>
      <c r="AC392" s="19" t="s">
        <v>26</v>
      </c>
      <c r="AD392" s="20" t="s">
        <v>39</v>
      </c>
      <c r="AE392" s="15">
        <f>VLOOKUP($D392,[1]!IDMPOS[#Data],5,0)</f>
        <v>19308000</v>
      </c>
      <c r="AF392" s="16">
        <v>19308000</v>
      </c>
      <c r="AG392" s="17">
        <f>AF392-AE392</f>
        <v>0</v>
      </c>
      <c r="AH392" s="18"/>
      <c r="AI392" s="18"/>
      <c r="AJ392" s="19" t="s">
        <v>26</v>
      </c>
      <c r="AK392" s="20" t="s">
        <v>39</v>
      </c>
      <c r="AL392" s="15">
        <f>VLOOKUP($D392,[1]!IDMPOS[#Data],6,0)</f>
        <v>29245200</v>
      </c>
      <c r="AM392" s="16">
        <v>29245000</v>
      </c>
      <c r="AN392" s="17">
        <f>AM392-AL392</f>
        <v>-200</v>
      </c>
      <c r="AO392" s="18"/>
      <c r="AP392" s="18"/>
      <c r="AQ392" s="19" t="s">
        <v>26</v>
      </c>
      <c r="AR392" s="20" t="s">
        <v>39</v>
      </c>
      <c r="AS392" s="15">
        <f>VLOOKUP($D392,[1]!IDMPOS[#Data],7,0)</f>
        <v>13263000</v>
      </c>
      <c r="AT392" s="16">
        <v>13263000</v>
      </c>
      <c r="AU392" s="17">
        <f>AT392-AS392</f>
        <v>0</v>
      </c>
      <c r="AV392" s="18"/>
      <c r="AW392" s="18"/>
      <c r="AX392" s="19" t="s">
        <v>26</v>
      </c>
      <c r="AY392" s="20" t="s">
        <v>39</v>
      </c>
      <c r="AZ392" s="15">
        <f>VLOOKUP($D392,[1]!IDMPOS[#Data],8,0)</f>
        <v>26321000</v>
      </c>
      <c r="BA392" s="16">
        <v>26034500</v>
      </c>
      <c r="BB392" s="16"/>
      <c r="BC392" s="16"/>
      <c r="BD392" s="17">
        <f>BA392-AZ392</f>
        <v>-286500</v>
      </c>
      <c r="BE392" s="18" t="s">
        <v>54</v>
      </c>
      <c r="BF392" s="18" t="s">
        <v>1181</v>
      </c>
      <c r="BG392" s="19" t="s">
        <v>26</v>
      </c>
      <c r="BH392" s="20" t="s">
        <v>39</v>
      </c>
      <c r="BI392" s="1">
        <v>286500</v>
      </c>
    </row>
    <row r="393" spans="2:62" x14ac:dyDescent="0.3">
      <c r="B393" s="14"/>
      <c r="C393" s="14" t="s">
        <v>19</v>
      </c>
      <c r="D393" s="14" t="s">
        <v>1182</v>
      </c>
      <c r="E393" s="14" t="s">
        <v>1183</v>
      </c>
      <c r="F393" s="14" t="s">
        <v>1019</v>
      </c>
      <c r="G393" s="14"/>
      <c r="H393" s="14"/>
      <c r="I393" s="14"/>
      <c r="J393" s="15">
        <f>VLOOKUP($D393,[1]!IDMPOS[#Data],2,0)</f>
        <v>34262800</v>
      </c>
      <c r="K393" s="16">
        <v>25791000</v>
      </c>
      <c r="L393" s="17">
        <f>K393-J393</f>
        <v>-8471800</v>
      </c>
      <c r="M393" s="18" t="s">
        <v>37</v>
      </c>
      <c r="N393" s="18">
        <v>8472000</v>
      </c>
      <c r="O393" s="19" t="s">
        <v>26</v>
      </c>
      <c r="P393" s="20" t="s">
        <v>39</v>
      </c>
      <c r="Q393" s="15">
        <f>VLOOKUP($D393,[1]!IDMPOS[#Data],3,0)</f>
        <v>39936375</v>
      </c>
      <c r="R393" s="16">
        <v>39936000</v>
      </c>
      <c r="S393" s="17">
        <f>R393-Q393</f>
        <v>-375</v>
      </c>
      <c r="T393" s="18"/>
      <c r="U393" s="18" t="s">
        <v>25</v>
      </c>
      <c r="V393" s="19" t="s">
        <v>26</v>
      </c>
      <c r="W393" s="20" t="s">
        <v>27</v>
      </c>
      <c r="X393" s="15">
        <f>VLOOKUP($D393,[1]!IDMPOS[#Data],4,0)</f>
        <v>19107050</v>
      </c>
      <c r="Y393" s="16">
        <v>19107000</v>
      </c>
      <c r="Z393" s="17">
        <f>Y393-X393</f>
        <v>-50</v>
      </c>
      <c r="AA393" s="18"/>
      <c r="AB393" s="18" t="s">
        <v>25</v>
      </c>
      <c r="AC393" s="19" t="s">
        <v>26</v>
      </c>
      <c r="AD393" s="20" t="s">
        <v>27</v>
      </c>
      <c r="AE393" s="15">
        <f>VLOOKUP($D393,[1]!IDMPOS[#Data],5,0)</f>
        <v>24256150</v>
      </c>
      <c r="AF393" s="16">
        <v>24256150</v>
      </c>
      <c r="AG393" s="17">
        <f>AF393-AE393</f>
        <v>0</v>
      </c>
      <c r="AH393" s="18"/>
      <c r="AI393" s="18"/>
      <c r="AJ393" s="19" t="s">
        <v>26</v>
      </c>
      <c r="AK393" s="20" t="s">
        <v>39</v>
      </c>
      <c r="AL393" s="15">
        <f>VLOOKUP($D393,[1]!IDMPOS[#Data],6,0)</f>
        <v>34668750</v>
      </c>
      <c r="AM393" s="16">
        <v>34668750</v>
      </c>
      <c r="AN393" s="17">
        <f>AM393-AL393</f>
        <v>0</v>
      </c>
      <c r="AO393" s="18"/>
      <c r="AP393" s="18"/>
      <c r="AQ393" s="19" t="s">
        <v>26</v>
      </c>
      <c r="AR393" s="20" t="s">
        <v>39</v>
      </c>
      <c r="AS393" s="15">
        <f>VLOOKUP($D393,[1]!IDMPOS[#Data],7,0)</f>
        <v>19332275</v>
      </c>
      <c r="AT393" s="16">
        <v>19332500</v>
      </c>
      <c r="AU393" s="17">
        <f>AT393-AS393</f>
        <v>225</v>
      </c>
      <c r="AV393" s="18"/>
      <c r="AW393" s="18"/>
      <c r="AX393" s="19" t="s">
        <v>26</v>
      </c>
      <c r="AY393" s="20" t="s">
        <v>39</v>
      </c>
      <c r="AZ393" s="15">
        <f>VLOOKUP($D393,[1]!IDMPOS[#Data],8,0)</f>
        <v>21255850</v>
      </c>
      <c r="BA393" s="16">
        <v>21050900</v>
      </c>
      <c r="BB393" s="16"/>
      <c r="BC393" s="16"/>
      <c r="BD393" s="17">
        <f>BA393-AZ393</f>
        <v>-204950</v>
      </c>
      <c r="BE393" s="18" t="s">
        <v>54</v>
      </c>
      <c r="BF393" s="18" t="s">
        <v>141</v>
      </c>
      <c r="BG393" s="19" t="s">
        <v>26</v>
      </c>
      <c r="BH393" s="20" t="s">
        <v>39</v>
      </c>
      <c r="BI393" s="1">
        <v>205000</v>
      </c>
    </row>
    <row r="394" spans="2:62" x14ac:dyDescent="0.3">
      <c r="B394" s="14"/>
      <c r="C394" s="14" t="s">
        <v>19</v>
      </c>
      <c r="D394" s="14" t="s">
        <v>1184</v>
      </c>
      <c r="E394" s="14" t="s">
        <v>1185</v>
      </c>
      <c r="F394" s="14" t="s">
        <v>1019</v>
      </c>
      <c r="G394" s="14"/>
      <c r="H394" s="14"/>
      <c r="I394" s="14"/>
      <c r="J394" s="15">
        <f>VLOOKUP($D394,[1]!IDMPOS[#Data],2,0)</f>
        <v>25402562</v>
      </c>
      <c r="K394" s="16">
        <v>24480500</v>
      </c>
      <c r="L394" s="17">
        <f>K394-J394</f>
        <v>-922062</v>
      </c>
      <c r="M394" s="18" t="s">
        <v>37</v>
      </c>
      <c r="N394" s="18">
        <v>922000</v>
      </c>
      <c r="O394" s="19" t="s">
        <v>26</v>
      </c>
      <c r="P394" s="20" t="s">
        <v>39</v>
      </c>
      <c r="Q394" s="15">
        <f>VLOOKUP($D394,[1]!IDMPOS[#Data],3,0)</f>
        <v>31024104</v>
      </c>
      <c r="R394" s="16">
        <v>31024100</v>
      </c>
      <c r="S394" s="17">
        <f>R394-Q394</f>
        <v>-4</v>
      </c>
      <c r="T394" s="18"/>
      <c r="U394" s="18" t="s">
        <v>25</v>
      </c>
      <c r="V394" s="19" t="s">
        <v>26</v>
      </c>
      <c r="W394" s="20" t="s">
        <v>27</v>
      </c>
      <c r="X394" s="15">
        <f>VLOOKUP($D394,[1]!IDMPOS[#Data],4,0)</f>
        <v>26512656</v>
      </c>
      <c r="Y394" s="16">
        <v>26410500</v>
      </c>
      <c r="Z394" s="17">
        <f>Y394-X394</f>
        <v>-102156</v>
      </c>
      <c r="AA394" s="18" t="s">
        <v>54</v>
      </c>
      <c r="AB394" s="18" t="s">
        <v>1186</v>
      </c>
      <c r="AC394" s="19" t="s">
        <v>26</v>
      </c>
      <c r="AD394" s="20" t="s">
        <v>39</v>
      </c>
      <c r="AE394" s="15">
        <f>VLOOKUP($D394,[1]!IDMPOS[#Data],5,0)</f>
        <v>25166994</v>
      </c>
      <c r="AF394" s="16">
        <v>25167000</v>
      </c>
      <c r="AG394" s="17">
        <f>AF394-AE394</f>
        <v>6</v>
      </c>
      <c r="AH394" s="18"/>
      <c r="AI394" s="18"/>
      <c r="AJ394" s="19" t="s">
        <v>26</v>
      </c>
      <c r="AK394" s="20" t="s">
        <v>39</v>
      </c>
      <c r="AL394" s="15">
        <f>VLOOKUP($D394,[1]!IDMPOS[#Data],6,0)</f>
        <v>31085749</v>
      </c>
      <c r="AM394" s="16">
        <v>31395700</v>
      </c>
      <c r="AN394" s="17">
        <f>AM394-AL394</f>
        <v>309951</v>
      </c>
      <c r="AO394" s="18" t="s">
        <v>67</v>
      </c>
      <c r="AP394" s="18" t="s">
        <v>57</v>
      </c>
      <c r="AQ394" s="19" t="s">
        <v>26</v>
      </c>
      <c r="AR394" s="20" t="s">
        <v>39</v>
      </c>
      <c r="AS394" s="15">
        <f>VLOOKUP($D394,[1]!IDMPOS[#Data],7,0)</f>
        <v>23104152</v>
      </c>
      <c r="AT394" s="16">
        <v>23104150</v>
      </c>
      <c r="AU394" s="17">
        <f>AT394-AS394</f>
        <v>-2</v>
      </c>
      <c r="AV394" s="18"/>
      <c r="AW394" s="18"/>
      <c r="AX394" s="19" t="s">
        <v>26</v>
      </c>
      <c r="AY394" s="20" t="s">
        <v>39</v>
      </c>
      <c r="AZ394" s="15">
        <f>VLOOKUP($D394,[1]!IDMPOS[#Data],8,0)</f>
        <v>24931167</v>
      </c>
      <c r="BA394" s="16">
        <v>24731000</v>
      </c>
      <c r="BB394" s="16"/>
      <c r="BC394" s="16"/>
      <c r="BD394" s="17">
        <f>BA394-AZ394</f>
        <v>-200167</v>
      </c>
      <c r="BE394" s="18" t="s">
        <v>54</v>
      </c>
      <c r="BF394" s="18" t="s">
        <v>141</v>
      </c>
      <c r="BG394" s="19" t="s">
        <v>26</v>
      </c>
      <c r="BH394" s="20" t="s">
        <v>39</v>
      </c>
      <c r="BI394" s="1">
        <v>200000</v>
      </c>
    </row>
    <row r="395" spans="2:62" x14ac:dyDescent="0.3">
      <c r="B395" s="14"/>
      <c r="C395" s="14" t="s">
        <v>19</v>
      </c>
      <c r="D395" s="14" t="s">
        <v>1187</v>
      </c>
      <c r="E395" s="14" t="s">
        <v>1188</v>
      </c>
      <c r="F395" s="14" t="s">
        <v>1019</v>
      </c>
      <c r="G395" s="14"/>
      <c r="H395" s="14"/>
      <c r="I395" s="14"/>
      <c r="J395" s="15">
        <f>VLOOKUP($D395,[1]!IDMPOS[#Data],2,0)</f>
        <v>10300000</v>
      </c>
      <c r="K395" s="16">
        <v>9712500</v>
      </c>
      <c r="L395" s="17">
        <f>K395-J395</f>
        <v>-587500</v>
      </c>
      <c r="M395" s="18" t="s">
        <v>37</v>
      </c>
      <c r="N395" s="18">
        <v>587500</v>
      </c>
      <c r="O395" s="19" t="s">
        <v>26</v>
      </c>
      <c r="P395" s="20" t="s">
        <v>39</v>
      </c>
      <c r="Q395" s="15">
        <f>VLOOKUP($D395,[1]!IDMPOS[#Data],3,0)</f>
        <v>22251900</v>
      </c>
      <c r="R395" s="16">
        <v>22251900</v>
      </c>
      <c r="S395" s="17">
        <f>R395-Q395</f>
        <v>0</v>
      </c>
      <c r="T395" s="18"/>
      <c r="U395" s="18" t="s">
        <v>25</v>
      </c>
      <c r="V395" s="19" t="s">
        <v>26</v>
      </c>
      <c r="W395" s="20" t="s">
        <v>27</v>
      </c>
      <c r="X395" s="15">
        <f>VLOOKUP($D395,[1]!IDMPOS[#Data],4,0)</f>
        <v>13982500</v>
      </c>
      <c r="Y395" s="16">
        <v>13982500</v>
      </c>
      <c r="Z395" s="17">
        <f>Y395-X395</f>
        <v>0</v>
      </c>
      <c r="AA395" s="18"/>
      <c r="AB395" s="18" t="s">
        <v>25</v>
      </c>
      <c r="AC395" s="19" t="s">
        <v>26</v>
      </c>
      <c r="AD395" s="20" t="s">
        <v>27</v>
      </c>
      <c r="AE395" s="15">
        <f>VLOOKUP($D395,[1]!IDMPOS[#Data],5,0)</f>
        <v>23806600</v>
      </c>
      <c r="AF395" s="16">
        <v>23807000</v>
      </c>
      <c r="AG395" s="17">
        <f>AF395-AE395</f>
        <v>400</v>
      </c>
      <c r="AH395" s="18"/>
      <c r="AI395" s="18"/>
      <c r="AJ395" s="19" t="s">
        <v>26</v>
      </c>
      <c r="AK395" s="20" t="s">
        <v>39</v>
      </c>
      <c r="AL395" s="15">
        <f>VLOOKUP($D395,[1]!IDMPOS[#Data],6,0)</f>
        <v>46226000</v>
      </c>
      <c r="AM395" s="16">
        <v>46226000</v>
      </c>
      <c r="AN395" s="17">
        <f>AM395-AL395</f>
        <v>0</v>
      </c>
      <c r="AO395" s="18"/>
      <c r="AP395" s="18"/>
      <c r="AQ395" s="19" t="s">
        <v>26</v>
      </c>
      <c r="AR395" s="20" t="s">
        <v>39</v>
      </c>
      <c r="AS395" s="15">
        <f>VLOOKUP($D395,[1]!IDMPOS[#Data],7,0)</f>
        <v>19489800</v>
      </c>
      <c r="AT395" s="16">
        <v>19490000</v>
      </c>
      <c r="AU395" s="17">
        <f>AT395-AS395</f>
        <v>200</v>
      </c>
      <c r="AV395" s="18"/>
      <c r="AW395" s="18"/>
      <c r="AX395" s="19" t="s">
        <v>26</v>
      </c>
      <c r="AY395" s="20" t="s">
        <v>39</v>
      </c>
      <c r="AZ395" s="15">
        <f>VLOOKUP($D395,[1]!IDMPOS[#Data],8,0)</f>
        <v>29049600</v>
      </c>
      <c r="BA395" s="16">
        <v>29049500</v>
      </c>
      <c r="BB395" s="16"/>
      <c r="BC395" s="16"/>
      <c r="BD395" s="17">
        <f>BA395-AZ395</f>
        <v>-100</v>
      </c>
      <c r="BE395" s="18"/>
      <c r="BF395" s="18"/>
      <c r="BG395" s="19" t="s">
        <v>26</v>
      </c>
      <c r="BH395" s="20" t="s">
        <v>39</v>
      </c>
    </row>
    <row r="396" spans="2:62" x14ac:dyDescent="0.3">
      <c r="B396" s="14"/>
      <c r="C396" s="14" t="s">
        <v>19</v>
      </c>
      <c r="D396" s="14" t="s">
        <v>1189</v>
      </c>
      <c r="E396" s="14" t="s">
        <v>1190</v>
      </c>
      <c r="F396" s="14" t="s">
        <v>1019</v>
      </c>
      <c r="G396" s="14"/>
      <c r="H396" s="14"/>
      <c r="I396" s="14"/>
      <c r="J396" s="15">
        <f>VLOOKUP($D396,[1]!IDMPOS[#Data],2,0)</f>
        <v>75757600</v>
      </c>
      <c r="K396" s="16">
        <v>74547500</v>
      </c>
      <c r="L396" s="17">
        <f>K396-J396</f>
        <v>-1210100</v>
      </c>
      <c r="M396" s="18" t="s">
        <v>37</v>
      </c>
      <c r="N396" s="18">
        <v>1210000</v>
      </c>
      <c r="O396" s="19" t="s">
        <v>26</v>
      </c>
      <c r="P396" s="20" t="s">
        <v>39</v>
      </c>
      <c r="Q396" s="15">
        <f>VLOOKUP($D396,[1]!IDMPOS[#Data],3,0)</f>
        <v>71680100</v>
      </c>
      <c r="R396" s="16">
        <v>71627000</v>
      </c>
      <c r="S396" s="17">
        <f>R396-Q396</f>
        <v>-53100</v>
      </c>
      <c r="T396" s="18" t="s">
        <v>24</v>
      </c>
      <c r="U396" s="18" t="s">
        <v>25</v>
      </c>
      <c r="V396" s="19" t="s">
        <v>26</v>
      </c>
      <c r="W396" s="20" t="s">
        <v>27</v>
      </c>
      <c r="X396" s="15">
        <f>VLOOKUP($D396,[1]!IDMPOS[#Data],4,0)</f>
        <v>69986800</v>
      </c>
      <c r="Y396" s="16">
        <v>69986800</v>
      </c>
      <c r="Z396" s="17">
        <f>Y396-X396</f>
        <v>0</v>
      </c>
      <c r="AA396" s="18"/>
      <c r="AB396" s="18" t="s">
        <v>943</v>
      </c>
      <c r="AC396" s="19" t="s">
        <v>26</v>
      </c>
      <c r="AD396" s="20" t="s">
        <v>39</v>
      </c>
      <c r="AE396" s="15">
        <f>VLOOKUP($D396,[1]!IDMPOS[#Data],5,0)</f>
        <v>80392529</v>
      </c>
      <c r="AF396" s="16">
        <v>80408000</v>
      </c>
      <c r="AG396" s="17">
        <f>AF396-AE396</f>
        <v>15471</v>
      </c>
      <c r="AH396" s="18" t="s">
        <v>67</v>
      </c>
      <c r="AI396" s="18" t="s">
        <v>57</v>
      </c>
      <c r="AJ396" s="19" t="s">
        <v>26</v>
      </c>
      <c r="AK396" s="20" t="s">
        <v>39</v>
      </c>
      <c r="AL396" s="15">
        <f>VLOOKUP($D396,[1]!IDMPOS[#Data],6,0)</f>
        <v>93612602</v>
      </c>
      <c r="AM396" s="16">
        <v>93612600</v>
      </c>
      <c r="AN396" s="17">
        <f>AM396-AL396</f>
        <v>-2</v>
      </c>
      <c r="AO396" s="18"/>
      <c r="AP396" s="18"/>
      <c r="AQ396" s="19" t="s">
        <v>26</v>
      </c>
      <c r="AR396" s="20" t="s">
        <v>39</v>
      </c>
      <c r="AS396" s="15">
        <f>VLOOKUP($D396,[1]!IDMPOS[#Data],7,0)</f>
        <v>35672225</v>
      </c>
      <c r="AT396" s="16">
        <v>35672000</v>
      </c>
      <c r="AU396" s="17">
        <f>AT396-AS396</f>
        <v>-225</v>
      </c>
      <c r="AV396" s="18"/>
      <c r="AW396" s="18"/>
      <c r="AX396" s="19" t="s">
        <v>26</v>
      </c>
      <c r="AY396" s="20" t="s">
        <v>39</v>
      </c>
      <c r="AZ396" s="15">
        <f>VLOOKUP($D396,[1]!IDMPOS[#Data],8,0)</f>
        <v>36286063</v>
      </c>
      <c r="BA396" s="16">
        <v>36286000</v>
      </c>
      <c r="BB396" s="16"/>
      <c r="BC396" s="16"/>
      <c r="BD396" s="17">
        <f>BA396-AZ396</f>
        <v>-63</v>
      </c>
      <c r="BE396" s="18"/>
      <c r="BF396" s="18"/>
      <c r="BG396" s="19" t="s">
        <v>26</v>
      </c>
      <c r="BH396" s="20" t="s">
        <v>39</v>
      </c>
    </row>
    <row r="397" spans="2:62" x14ac:dyDescent="0.3">
      <c r="B397" s="14"/>
      <c r="C397" s="14" t="s">
        <v>19</v>
      </c>
      <c r="D397" s="14" t="s">
        <v>1191</v>
      </c>
      <c r="E397" s="14" t="s">
        <v>1192</v>
      </c>
      <c r="F397" s="14" t="s">
        <v>1019</v>
      </c>
      <c r="G397" s="14"/>
      <c r="H397" s="14"/>
      <c r="I397" s="14"/>
      <c r="J397" s="15">
        <f>VLOOKUP($D397,[1]!IDMPOS[#Data],2,0)</f>
        <v>13247200</v>
      </c>
      <c r="K397" s="16">
        <v>4012200</v>
      </c>
      <c r="L397" s="17">
        <f>K397-J397</f>
        <v>-9235000</v>
      </c>
      <c r="M397" s="18" t="s">
        <v>37</v>
      </c>
      <c r="N397" s="18">
        <v>9235000</v>
      </c>
      <c r="O397" s="19" t="s">
        <v>26</v>
      </c>
      <c r="P397" s="20" t="s">
        <v>39</v>
      </c>
      <c r="Q397" s="15">
        <f>VLOOKUP($D397,[1]!IDMPOS[#Data],3,0)</f>
        <v>37637400</v>
      </c>
      <c r="R397" s="16">
        <v>37637400</v>
      </c>
      <c r="S397" s="17">
        <f>R397-Q397</f>
        <v>0</v>
      </c>
      <c r="T397" s="18"/>
      <c r="U397" s="18" t="s">
        <v>25</v>
      </c>
      <c r="V397" s="19" t="s">
        <v>26</v>
      </c>
      <c r="W397" s="20" t="s">
        <v>27</v>
      </c>
      <c r="X397" s="15">
        <f>VLOOKUP($D397,[1]!IDMPOS[#Data],4,0)</f>
        <v>17589800</v>
      </c>
      <c r="Y397" s="16">
        <v>17488800</v>
      </c>
      <c r="Z397" s="17">
        <f>Y397-X397</f>
        <v>-101000</v>
      </c>
      <c r="AA397" s="18" t="s">
        <v>24</v>
      </c>
      <c r="AB397" s="18" t="s">
        <v>25</v>
      </c>
      <c r="AC397" s="19" t="s">
        <v>26</v>
      </c>
      <c r="AD397" s="20" t="s">
        <v>27</v>
      </c>
      <c r="AE397" s="15">
        <f>VLOOKUP($D397,[1]!IDMPOS[#Data],5,0)</f>
        <v>22062200</v>
      </c>
      <c r="AF397" s="16">
        <v>22062200</v>
      </c>
      <c r="AG397" s="17">
        <f>AF397-AE397</f>
        <v>0</v>
      </c>
      <c r="AH397" s="18"/>
      <c r="AI397" s="18"/>
      <c r="AJ397" s="19" t="s">
        <v>26</v>
      </c>
      <c r="AK397" s="20" t="s">
        <v>39</v>
      </c>
      <c r="AL397" s="15">
        <f>VLOOKUP($D397,[1]!IDMPOS[#Data],6,0)</f>
        <v>15852365</v>
      </c>
      <c r="AM397" s="16">
        <v>15852400</v>
      </c>
      <c r="AN397" s="17">
        <f>AM397-AL397</f>
        <v>35</v>
      </c>
      <c r="AO397" s="18"/>
      <c r="AP397" s="18"/>
      <c r="AQ397" s="19" t="s">
        <v>26</v>
      </c>
      <c r="AR397" s="20" t="s">
        <v>39</v>
      </c>
      <c r="AS397" s="15">
        <f>VLOOKUP($D397,[1]!IDMPOS[#Data],7,0)</f>
        <v>17618400</v>
      </c>
      <c r="AT397" s="16">
        <v>18729800</v>
      </c>
      <c r="AU397" s="17">
        <f>AT397-AS397</f>
        <v>1111400</v>
      </c>
      <c r="AV397" s="18" t="s">
        <v>67</v>
      </c>
      <c r="AW397" s="18" t="s">
        <v>57</v>
      </c>
      <c r="AX397" s="19" t="s">
        <v>26</v>
      </c>
      <c r="AY397" s="20" t="s">
        <v>39</v>
      </c>
      <c r="AZ397" s="15">
        <f>VLOOKUP($D397,[1]!IDMPOS[#Data],8,0)</f>
        <v>9420860</v>
      </c>
      <c r="BA397" s="16">
        <v>9420800</v>
      </c>
      <c r="BB397" s="16"/>
      <c r="BC397" s="16"/>
      <c r="BD397" s="17">
        <f>BA397-AZ397</f>
        <v>-60</v>
      </c>
      <c r="BE397" s="18"/>
      <c r="BF397" s="18"/>
      <c r="BG397" s="19" t="s">
        <v>26</v>
      </c>
      <c r="BH397" s="20" t="s">
        <v>39</v>
      </c>
    </row>
    <row r="398" spans="2:62" x14ac:dyDescent="0.3">
      <c r="B398" s="14"/>
      <c r="C398" s="14" t="s">
        <v>19</v>
      </c>
      <c r="D398" s="14" t="s">
        <v>1193</v>
      </c>
      <c r="E398" s="14" t="s">
        <v>1194</v>
      </c>
      <c r="F398" s="14" t="s">
        <v>1019</v>
      </c>
      <c r="G398" s="14"/>
      <c r="H398" s="14"/>
      <c r="I398" s="14"/>
      <c r="J398" s="15">
        <f>VLOOKUP($D398,[1]!IDMPOS[#Data],2,0)</f>
        <v>65511550</v>
      </c>
      <c r="K398" s="16">
        <v>54122600</v>
      </c>
      <c r="L398" s="17">
        <f>K398-J398</f>
        <v>-11388950</v>
      </c>
      <c r="M398" s="18" t="s">
        <v>37</v>
      </c>
      <c r="N398" s="18">
        <v>11389000</v>
      </c>
      <c r="O398" s="19" t="s">
        <v>26</v>
      </c>
      <c r="P398" s="20" t="s">
        <v>39</v>
      </c>
      <c r="Q398" s="15">
        <f>VLOOKUP($D398,[1]!IDMPOS[#Data],3,0)</f>
        <v>51875650</v>
      </c>
      <c r="R398" s="16">
        <v>51875600</v>
      </c>
      <c r="S398" s="17">
        <f>R398-Q398</f>
        <v>-50</v>
      </c>
      <c r="T398" s="18"/>
      <c r="U398" s="18" t="s">
        <v>25</v>
      </c>
      <c r="V398" s="19" t="s">
        <v>26</v>
      </c>
      <c r="W398" s="20" t="s">
        <v>27</v>
      </c>
      <c r="X398" s="15">
        <f>VLOOKUP($D398,[1]!IDMPOS[#Data],4,0)</f>
        <v>43553000</v>
      </c>
      <c r="Y398" s="16">
        <v>43553000</v>
      </c>
      <c r="Z398" s="17">
        <f>Y398-X398</f>
        <v>0</v>
      </c>
      <c r="AA398" s="18"/>
      <c r="AB398" s="18" t="s">
        <v>25</v>
      </c>
      <c r="AC398" s="19" t="s">
        <v>26</v>
      </c>
      <c r="AD398" s="20" t="s">
        <v>27</v>
      </c>
      <c r="AE398" s="15">
        <f>VLOOKUP($D398,[1]!IDMPOS[#Data],5,0)</f>
        <v>45722825</v>
      </c>
      <c r="AF398" s="16">
        <v>45722825</v>
      </c>
      <c r="AG398" s="17">
        <f>AF398-AE398</f>
        <v>0</v>
      </c>
      <c r="AH398" s="18"/>
      <c r="AI398" s="18"/>
      <c r="AJ398" s="19" t="s">
        <v>26</v>
      </c>
      <c r="AK398" s="20" t="s">
        <v>39</v>
      </c>
      <c r="AL398" s="15">
        <f>VLOOKUP($D398,[1]!IDMPOS[#Data],6,0)</f>
        <v>75573925</v>
      </c>
      <c r="AM398" s="16">
        <v>75574000</v>
      </c>
      <c r="AN398" s="17">
        <f>AM398-AL398</f>
        <v>75</v>
      </c>
      <c r="AO398" s="18"/>
      <c r="AP398" s="18"/>
      <c r="AQ398" s="19" t="s">
        <v>26</v>
      </c>
      <c r="AR398" s="20" t="s">
        <v>39</v>
      </c>
      <c r="AS398" s="15">
        <f>VLOOKUP($D398,[1]!IDMPOS[#Data],7,0)</f>
        <v>54786825</v>
      </c>
      <c r="AT398" s="16">
        <v>58300500</v>
      </c>
      <c r="AU398" s="17">
        <f>AT398-AS398</f>
        <v>3513675</v>
      </c>
      <c r="AV398" s="18" t="s">
        <v>67</v>
      </c>
      <c r="AW398" s="18" t="s">
        <v>57</v>
      </c>
      <c r="AX398" s="19" t="s">
        <v>26</v>
      </c>
      <c r="AY398" s="20" t="s">
        <v>39</v>
      </c>
      <c r="AZ398" s="15">
        <f>VLOOKUP($D398,[1]!IDMPOS[#Data],8,0)</f>
        <v>46816050</v>
      </c>
      <c r="BA398" s="16">
        <v>46816000</v>
      </c>
      <c r="BB398" s="16"/>
      <c r="BC398" s="16"/>
      <c r="BD398" s="17">
        <f>BA398-AZ398</f>
        <v>-50</v>
      </c>
      <c r="BE398" s="18"/>
      <c r="BF398" s="18"/>
      <c r="BG398" s="19" t="s">
        <v>26</v>
      </c>
      <c r="BH398" s="20" t="s">
        <v>39</v>
      </c>
    </row>
    <row r="399" spans="2:62" x14ac:dyDescent="0.3">
      <c r="B399" s="14"/>
      <c r="C399" s="14" t="s">
        <v>19</v>
      </c>
      <c r="D399" s="14" t="s">
        <v>1195</v>
      </c>
      <c r="E399" s="14" t="s">
        <v>1196</v>
      </c>
      <c r="F399" s="14" t="s">
        <v>1019</v>
      </c>
      <c r="G399" s="14"/>
      <c r="H399" s="14"/>
      <c r="I399" s="14"/>
      <c r="J399" s="15">
        <f>VLOOKUP($D399,[1]!IDMPOS[#Data],2,0)</f>
        <v>43270700</v>
      </c>
      <c r="K399" s="16">
        <v>40910100</v>
      </c>
      <c r="L399" s="17">
        <f>K399-J399</f>
        <v>-2360600</v>
      </c>
      <c r="M399" s="18" t="s">
        <v>37</v>
      </c>
      <c r="N399" s="18">
        <v>2360500</v>
      </c>
      <c r="O399" s="19" t="s">
        <v>26</v>
      </c>
      <c r="P399" s="20" t="s">
        <v>39</v>
      </c>
      <c r="Q399" s="15">
        <f>VLOOKUP($D399,[1]!IDMPOS[#Data],3,0)</f>
        <v>32018409</v>
      </c>
      <c r="R399" s="16">
        <v>32018000</v>
      </c>
      <c r="S399" s="17">
        <f>R399-Q399</f>
        <v>-409</v>
      </c>
      <c r="T399" s="18"/>
      <c r="U399" s="18" t="s">
        <v>25</v>
      </c>
      <c r="V399" s="19" t="s">
        <v>26</v>
      </c>
      <c r="W399" s="20" t="s">
        <v>27</v>
      </c>
      <c r="X399" s="15">
        <f>VLOOKUP($D399,[1]!IDMPOS[#Data],4,0)</f>
        <v>26036505</v>
      </c>
      <c r="Y399" s="16">
        <v>26036400</v>
      </c>
      <c r="Z399" s="17">
        <f>Y399-X399</f>
        <v>-105</v>
      </c>
      <c r="AA399" s="18"/>
      <c r="AB399" s="18" t="s">
        <v>25</v>
      </c>
      <c r="AC399" s="19" t="s">
        <v>26</v>
      </c>
      <c r="AD399" s="20" t="s">
        <v>27</v>
      </c>
      <c r="AE399" s="15">
        <f>VLOOKUP($D399,[1]!IDMPOS[#Data],5,0)</f>
        <v>35409434</v>
      </c>
      <c r="AF399" s="16">
        <v>35409500</v>
      </c>
      <c r="AG399" s="17">
        <f>AF399-AE399</f>
        <v>66</v>
      </c>
      <c r="AH399" s="18"/>
      <c r="AI399" s="18"/>
      <c r="AJ399" s="19" t="s">
        <v>26</v>
      </c>
      <c r="AK399" s="20" t="s">
        <v>39</v>
      </c>
      <c r="AL399" s="15">
        <f>VLOOKUP($D399,[1]!IDMPOS[#Data],6,0)</f>
        <v>49656667</v>
      </c>
      <c r="AM399" s="16">
        <v>49656650</v>
      </c>
      <c r="AN399" s="17">
        <f>AM399-AL399</f>
        <v>-17</v>
      </c>
      <c r="AO399" s="18"/>
      <c r="AP399" s="18"/>
      <c r="AQ399" s="19" t="s">
        <v>26</v>
      </c>
      <c r="AR399" s="20" t="s">
        <v>39</v>
      </c>
      <c r="AS399" s="15">
        <f>VLOOKUP($D399,[1]!IDMPOS[#Data],7,0)</f>
        <v>22168217</v>
      </c>
      <c r="AT399" s="16">
        <v>22168200</v>
      </c>
      <c r="AU399" s="17">
        <f>AT399-AS399</f>
        <v>-17</v>
      </c>
      <c r="AV399" s="18"/>
      <c r="AW399" s="18"/>
      <c r="AX399" s="19" t="s">
        <v>26</v>
      </c>
      <c r="AY399" s="20" t="s">
        <v>39</v>
      </c>
      <c r="AZ399" s="15">
        <f>VLOOKUP($D399,[1]!IDMPOS[#Data],8,0)</f>
        <v>26786036</v>
      </c>
      <c r="BA399" s="16">
        <v>26786000</v>
      </c>
      <c r="BB399" s="16"/>
      <c r="BC399" s="16"/>
      <c r="BD399" s="17">
        <f>BA399-AZ399</f>
        <v>-36</v>
      </c>
      <c r="BE399" s="18"/>
      <c r="BF399" s="18"/>
      <c r="BG399" s="19" t="s">
        <v>26</v>
      </c>
      <c r="BH399" s="20" t="s">
        <v>39</v>
      </c>
    </row>
    <row r="400" spans="2:62" x14ac:dyDescent="0.3">
      <c r="B400" s="14"/>
      <c r="C400" s="14" t="s">
        <v>19</v>
      </c>
      <c r="D400" s="14" t="s">
        <v>1197</v>
      </c>
      <c r="E400" s="14" t="s">
        <v>1198</v>
      </c>
      <c r="F400" s="14" t="s">
        <v>1019</v>
      </c>
      <c r="G400" s="14"/>
      <c r="H400" s="14"/>
      <c r="I400" s="14"/>
      <c r="J400" s="15">
        <f>VLOOKUP($D400,[1]!IDMPOS[#Data],2,0)</f>
        <v>18033700</v>
      </c>
      <c r="K400" s="16">
        <v>11688700</v>
      </c>
      <c r="L400" s="17">
        <f>K400-J400</f>
        <v>-6345000</v>
      </c>
      <c r="M400" s="18" t="s">
        <v>37</v>
      </c>
      <c r="N400" s="18">
        <v>6345000</v>
      </c>
      <c r="O400" s="19" t="s">
        <v>26</v>
      </c>
      <c r="P400" s="20" t="s">
        <v>39</v>
      </c>
      <c r="Q400" s="15">
        <f>VLOOKUP($D400,[1]!IDMPOS[#Data],3,0)</f>
        <v>16406700</v>
      </c>
      <c r="R400" s="16">
        <v>16406700</v>
      </c>
      <c r="S400" s="17">
        <f>R400-Q400</f>
        <v>0</v>
      </c>
      <c r="T400" s="18"/>
      <c r="U400" s="18" t="s">
        <v>25</v>
      </c>
      <c r="V400" s="19" t="s">
        <v>26</v>
      </c>
      <c r="W400" s="20" t="s">
        <v>27</v>
      </c>
      <c r="X400" s="15">
        <f>VLOOKUP($D400,[1]!IDMPOS[#Data],4,0)</f>
        <v>12503356</v>
      </c>
      <c r="Y400" s="16">
        <v>12503300</v>
      </c>
      <c r="Z400" s="17">
        <f>Y400-X400</f>
        <v>-56</v>
      </c>
      <c r="AA400" s="18"/>
      <c r="AB400" s="18" t="s">
        <v>25</v>
      </c>
      <c r="AC400" s="19" t="s">
        <v>26</v>
      </c>
      <c r="AD400" s="20" t="s">
        <v>27</v>
      </c>
      <c r="AE400" s="15">
        <f>VLOOKUP($D400,[1]!IDMPOS[#Data],5,0)</f>
        <v>12012300</v>
      </c>
      <c r="AF400" s="16">
        <v>12012300</v>
      </c>
      <c r="AG400" s="17">
        <f>AF400-AE400</f>
        <v>0</v>
      </c>
      <c r="AH400" s="18"/>
      <c r="AI400" s="18"/>
      <c r="AJ400" s="19" t="s">
        <v>26</v>
      </c>
      <c r="AK400" s="20" t="s">
        <v>39</v>
      </c>
      <c r="AL400" s="15">
        <f>VLOOKUP($D400,[1]!IDMPOS[#Data],6,0)</f>
        <v>14741758</v>
      </c>
      <c r="AM400" s="16">
        <v>14741800</v>
      </c>
      <c r="AN400" s="17">
        <f>AM400-AL400</f>
        <v>42</v>
      </c>
      <c r="AO400" s="18"/>
      <c r="AP400" s="18"/>
      <c r="AQ400" s="19" t="s">
        <v>26</v>
      </c>
      <c r="AR400" s="20" t="s">
        <v>39</v>
      </c>
      <c r="AS400" s="15">
        <f>VLOOKUP($D400,[1]!IDMPOS[#Data],7,0)</f>
        <v>19707500</v>
      </c>
      <c r="AT400" s="16">
        <v>19707500</v>
      </c>
      <c r="AU400" s="17">
        <f>AT400-AS400</f>
        <v>0</v>
      </c>
      <c r="AV400" s="18"/>
      <c r="AW400" s="18"/>
      <c r="AX400" s="19" t="s">
        <v>26</v>
      </c>
      <c r="AY400" s="20" t="s">
        <v>39</v>
      </c>
      <c r="AZ400" s="15">
        <f>VLOOKUP($D400,[1]!IDMPOS[#Data],8,0)</f>
        <v>20232118</v>
      </c>
      <c r="BA400" s="16">
        <v>20232100</v>
      </c>
      <c r="BB400" s="16"/>
      <c r="BC400" s="16"/>
      <c r="BD400" s="17">
        <f>BA400-AZ400</f>
        <v>-18</v>
      </c>
      <c r="BE400" s="18"/>
      <c r="BF400" s="18"/>
      <c r="BG400" s="19" t="s">
        <v>26</v>
      </c>
      <c r="BH400" s="20" t="s">
        <v>39</v>
      </c>
    </row>
    <row r="401" spans="2:61" x14ac:dyDescent="0.3">
      <c r="B401" s="14"/>
      <c r="C401" s="14" t="s">
        <v>19</v>
      </c>
      <c r="D401" s="14" t="s">
        <v>1199</v>
      </c>
      <c r="E401" s="14" t="s">
        <v>1200</v>
      </c>
      <c r="F401" s="14" t="s">
        <v>1019</v>
      </c>
      <c r="G401" s="14"/>
      <c r="H401" s="14"/>
      <c r="I401" s="14"/>
      <c r="J401" s="15">
        <f>VLOOKUP($D401,[1]!IDMPOS[#Data],2,0)</f>
        <v>19248500</v>
      </c>
      <c r="K401" s="16">
        <v>19248500</v>
      </c>
      <c r="L401" s="17">
        <f>K401-J401</f>
        <v>0</v>
      </c>
      <c r="M401" s="18"/>
      <c r="N401" s="18"/>
      <c r="O401" s="19" t="s">
        <v>26</v>
      </c>
      <c r="P401" s="20" t="s">
        <v>39</v>
      </c>
      <c r="Q401" s="15">
        <f>VLOOKUP($D401,[1]!IDMPOS[#Data],3,0)</f>
        <v>29643000</v>
      </c>
      <c r="R401" s="16">
        <v>29623000</v>
      </c>
      <c r="S401" s="17">
        <f>R401-Q401</f>
        <v>-20000</v>
      </c>
      <c r="T401" s="18" t="s">
        <v>24</v>
      </c>
      <c r="U401" s="18" t="s">
        <v>25</v>
      </c>
      <c r="V401" s="19" t="s">
        <v>26</v>
      </c>
      <c r="W401" s="20" t="s">
        <v>27</v>
      </c>
      <c r="X401" s="15">
        <f>VLOOKUP($D401,[1]!IDMPOS[#Data],4,0)</f>
        <v>25021500</v>
      </c>
      <c r="Y401" s="16">
        <v>18475500</v>
      </c>
      <c r="Z401" s="17">
        <f>Y401-X401</f>
        <v>-6546000</v>
      </c>
      <c r="AA401" s="18" t="s">
        <v>37</v>
      </c>
      <c r="AB401" s="18">
        <v>6545900</v>
      </c>
      <c r="AC401" s="19" t="s">
        <v>26</v>
      </c>
      <c r="AD401" s="20" t="s">
        <v>39</v>
      </c>
      <c r="AE401" s="15">
        <f>VLOOKUP($D401,[1]!IDMPOS[#Data],5,0)</f>
        <v>18850000</v>
      </c>
      <c r="AF401" s="16">
        <v>18850000</v>
      </c>
      <c r="AG401" s="17">
        <f>AF401-AE401</f>
        <v>0</v>
      </c>
      <c r="AH401" s="18"/>
      <c r="AI401" s="18"/>
      <c r="AJ401" s="19" t="s">
        <v>26</v>
      </c>
      <c r="AK401" s="20" t="s">
        <v>39</v>
      </c>
      <c r="AL401" s="15">
        <f>VLOOKUP($D401,[1]!IDMPOS[#Data],6,0)</f>
        <v>13808800</v>
      </c>
      <c r="AM401" s="16">
        <v>13846500</v>
      </c>
      <c r="AN401" s="17">
        <f>AM401-AL401</f>
        <v>37700</v>
      </c>
      <c r="AO401" s="18" t="s">
        <v>67</v>
      </c>
      <c r="AP401" s="18" t="s">
        <v>94</v>
      </c>
      <c r="AQ401" s="19" t="s">
        <v>26</v>
      </c>
      <c r="AR401" s="20" t="s">
        <v>39</v>
      </c>
      <c r="AS401" s="15">
        <f>VLOOKUP($D401,[1]!IDMPOS[#Data],7,0)</f>
        <v>16924225</v>
      </c>
      <c r="AT401" s="16">
        <v>16924200</v>
      </c>
      <c r="AU401" s="17">
        <f>AT401-AS401</f>
        <v>-25</v>
      </c>
      <c r="AV401" s="18"/>
      <c r="AW401" s="18"/>
      <c r="AX401" s="19" t="s">
        <v>26</v>
      </c>
      <c r="AY401" s="20" t="s">
        <v>39</v>
      </c>
      <c r="AZ401" s="15">
        <f>VLOOKUP($D401,[1]!IDMPOS[#Data],8,0)</f>
        <v>17701000</v>
      </c>
      <c r="BA401" s="16">
        <v>17701000</v>
      </c>
      <c r="BB401" s="16"/>
      <c r="BC401" s="16"/>
      <c r="BD401" s="17">
        <f>BA401-AZ401</f>
        <v>0</v>
      </c>
      <c r="BE401" s="18"/>
      <c r="BF401" s="18"/>
      <c r="BG401" s="19" t="s">
        <v>26</v>
      </c>
      <c r="BH401" s="20" t="s">
        <v>39</v>
      </c>
    </row>
    <row r="402" spans="2:61" x14ac:dyDescent="0.3">
      <c r="B402" s="14"/>
      <c r="C402" s="14" t="s">
        <v>19</v>
      </c>
      <c r="D402" s="14" t="s">
        <v>1201</v>
      </c>
      <c r="E402" s="14" t="s">
        <v>1202</v>
      </c>
      <c r="F402" s="14" t="s">
        <v>1019</v>
      </c>
      <c r="G402" s="14"/>
      <c r="H402" s="14"/>
      <c r="I402" s="14"/>
      <c r="J402" s="15">
        <f>VLOOKUP($D402,[1]!IDMPOS[#Data],2,0)</f>
        <v>50801100</v>
      </c>
      <c r="K402" s="16">
        <v>50801200</v>
      </c>
      <c r="L402" s="17">
        <f>K402-J402</f>
        <v>100</v>
      </c>
      <c r="M402" s="18"/>
      <c r="N402" s="18"/>
      <c r="O402" s="19" t="s">
        <v>26</v>
      </c>
      <c r="P402" s="20" t="s">
        <v>39</v>
      </c>
      <c r="Q402" s="15">
        <f>VLOOKUP($D402,[1]!IDMPOS[#Data],3,0)</f>
        <v>58275425</v>
      </c>
      <c r="R402" s="16">
        <v>58275000</v>
      </c>
      <c r="S402" s="17">
        <f>R402-Q402</f>
        <v>-425</v>
      </c>
      <c r="T402" s="18"/>
      <c r="U402" s="18" t="s">
        <v>25</v>
      </c>
      <c r="V402" s="19" t="s">
        <v>26</v>
      </c>
      <c r="W402" s="20" t="s">
        <v>27</v>
      </c>
      <c r="X402" s="15">
        <f>VLOOKUP($D402,[1]!IDMPOS[#Data],4,0)</f>
        <v>70380000</v>
      </c>
      <c r="Y402" s="16">
        <v>70380000</v>
      </c>
      <c r="Z402" s="17">
        <f>Y402-X402</f>
        <v>0</v>
      </c>
      <c r="AA402" s="18"/>
      <c r="AB402" s="18" t="s">
        <v>25</v>
      </c>
      <c r="AC402" s="19" t="s">
        <v>26</v>
      </c>
      <c r="AD402" s="20" t="s">
        <v>27</v>
      </c>
      <c r="AE402" s="15">
        <f>VLOOKUP($D402,[1]!IDMPOS[#Data],5,0)</f>
        <v>32442800</v>
      </c>
      <c r="AF402" s="16">
        <v>32442800</v>
      </c>
      <c r="AG402" s="17">
        <f>AF402-AE402</f>
        <v>0</v>
      </c>
      <c r="AH402" s="18"/>
      <c r="AI402" s="18"/>
      <c r="AJ402" s="19" t="s">
        <v>26</v>
      </c>
      <c r="AK402" s="20" t="s">
        <v>39</v>
      </c>
      <c r="AL402" s="15">
        <f>VLOOKUP($D402,[1]!IDMPOS[#Data],6,0)</f>
        <v>64024300</v>
      </c>
      <c r="AM402" s="16">
        <v>64024300</v>
      </c>
      <c r="AN402" s="17">
        <f>AM402-AL402</f>
        <v>0</v>
      </c>
      <c r="AO402" s="18"/>
      <c r="AP402" s="18"/>
      <c r="AQ402" s="19" t="s">
        <v>26</v>
      </c>
      <c r="AR402" s="20" t="s">
        <v>39</v>
      </c>
      <c r="AS402" s="15">
        <f>VLOOKUP($D402,[1]!IDMPOS[#Data],7,0)</f>
        <v>69733700</v>
      </c>
      <c r="AT402" s="16">
        <v>69733700</v>
      </c>
      <c r="AU402" s="17">
        <f>AT402-AS402</f>
        <v>0</v>
      </c>
      <c r="AV402" s="18"/>
      <c r="AW402" s="18"/>
      <c r="AX402" s="19" t="s">
        <v>26</v>
      </c>
      <c r="AY402" s="20" t="s">
        <v>39</v>
      </c>
      <c r="AZ402" s="15">
        <f>VLOOKUP($D402,[1]!IDMPOS[#Data],8,0)</f>
        <v>41518850</v>
      </c>
      <c r="BA402" s="16">
        <v>41518850</v>
      </c>
      <c r="BB402" s="16"/>
      <c r="BC402" s="16"/>
      <c r="BD402" s="17">
        <f>BA402-AZ402</f>
        <v>0</v>
      </c>
      <c r="BE402" s="18"/>
      <c r="BF402" s="18"/>
      <c r="BG402" s="19" t="s">
        <v>26</v>
      </c>
      <c r="BH402" s="20" t="s">
        <v>39</v>
      </c>
    </row>
    <row r="403" spans="2:61" x14ac:dyDescent="0.3">
      <c r="B403" s="14"/>
      <c r="C403" s="14" t="s">
        <v>19</v>
      </c>
      <c r="D403" s="14" t="s">
        <v>1203</v>
      </c>
      <c r="E403" s="14" t="s">
        <v>1204</v>
      </c>
      <c r="F403" s="14" t="s">
        <v>1019</v>
      </c>
      <c r="G403" s="14"/>
      <c r="H403" s="14"/>
      <c r="I403" s="14"/>
      <c r="J403" s="15">
        <f>VLOOKUP($D403,[1]!IDMPOS[#Data],2,0)</f>
        <v>13516500</v>
      </c>
      <c r="K403" s="16">
        <v>7366700</v>
      </c>
      <c r="L403" s="17">
        <f>K403-J403</f>
        <v>-6149800</v>
      </c>
      <c r="M403" s="18" t="s">
        <v>37</v>
      </c>
      <c r="N403" s="18">
        <v>6149800</v>
      </c>
      <c r="O403" s="19" t="s">
        <v>26</v>
      </c>
      <c r="P403" s="20" t="s">
        <v>39</v>
      </c>
      <c r="Q403" s="15">
        <f>VLOOKUP($D403,[1]!IDMPOS[#Data],3,0)</f>
        <v>28983500</v>
      </c>
      <c r="R403" s="16">
        <v>28931000</v>
      </c>
      <c r="S403" s="17">
        <f>R403-Q403</f>
        <v>-52500</v>
      </c>
      <c r="T403" s="18" t="s">
        <v>24</v>
      </c>
      <c r="U403" s="18" t="s">
        <v>25</v>
      </c>
      <c r="V403" s="19" t="s">
        <v>26</v>
      </c>
      <c r="W403" s="20" t="s">
        <v>27</v>
      </c>
      <c r="X403" s="15">
        <f>VLOOKUP($D403,[1]!IDMPOS[#Data],4,0)</f>
        <v>24194000</v>
      </c>
      <c r="Y403" s="16">
        <v>24194000</v>
      </c>
      <c r="Z403" s="17">
        <f>Y403-X403</f>
        <v>0</v>
      </c>
      <c r="AA403" s="18"/>
      <c r="AB403" s="18" t="s">
        <v>943</v>
      </c>
      <c r="AC403" s="19" t="s">
        <v>26</v>
      </c>
      <c r="AD403" s="20" t="s">
        <v>39</v>
      </c>
      <c r="AE403" s="15">
        <f>VLOOKUP($D403,[1]!IDMPOS[#Data],5,0)</f>
        <v>19614000</v>
      </c>
      <c r="AF403" s="16">
        <v>19614000</v>
      </c>
      <c r="AG403" s="17">
        <f>AF403-AE403</f>
        <v>0</v>
      </c>
      <c r="AH403" s="18"/>
      <c r="AI403" s="18"/>
      <c r="AJ403" s="19" t="s">
        <v>26</v>
      </c>
      <c r="AK403" s="20" t="s">
        <v>39</v>
      </c>
      <c r="AL403" s="15">
        <f>VLOOKUP($D403,[1]!IDMPOS[#Data],6,0)</f>
        <v>32844000</v>
      </c>
      <c r="AM403" s="16">
        <v>32844000</v>
      </c>
      <c r="AN403" s="17">
        <f>AM403-AL403</f>
        <v>0</v>
      </c>
      <c r="AO403" s="18"/>
      <c r="AP403" s="18"/>
      <c r="AQ403" s="19" t="s">
        <v>26</v>
      </c>
      <c r="AR403" s="20" t="s">
        <v>39</v>
      </c>
      <c r="AS403" s="15">
        <f>VLOOKUP($D403,[1]!IDMPOS[#Data],7,0)</f>
        <v>19237000</v>
      </c>
      <c r="AT403" s="16">
        <v>19237000</v>
      </c>
      <c r="AU403" s="17">
        <f>AT403-AS403</f>
        <v>0</v>
      </c>
      <c r="AV403" s="18"/>
      <c r="AW403" s="18"/>
      <c r="AX403" s="19" t="s">
        <v>26</v>
      </c>
      <c r="AY403" s="20" t="s">
        <v>39</v>
      </c>
      <c r="AZ403" s="15">
        <f>VLOOKUP($D403,[1]!IDMPOS[#Data],8,0)</f>
        <v>26736500</v>
      </c>
      <c r="BA403" s="16">
        <v>26736500</v>
      </c>
      <c r="BB403" s="16"/>
      <c r="BC403" s="16"/>
      <c r="BD403" s="17">
        <f>BA403-AZ403</f>
        <v>0</v>
      </c>
      <c r="BE403" s="18"/>
      <c r="BF403" s="18"/>
      <c r="BG403" s="19" t="s">
        <v>26</v>
      </c>
      <c r="BH403" s="20" t="s">
        <v>39</v>
      </c>
    </row>
    <row r="404" spans="2:61" x14ac:dyDescent="0.3">
      <c r="B404" s="14"/>
      <c r="C404" s="14" t="s">
        <v>19</v>
      </c>
      <c r="D404" s="14" t="s">
        <v>1205</v>
      </c>
      <c r="E404" s="14" t="s">
        <v>1206</v>
      </c>
      <c r="F404" s="14" t="s">
        <v>1019</v>
      </c>
      <c r="G404" s="14"/>
      <c r="H404" s="14"/>
      <c r="I404" s="14"/>
      <c r="J404" s="15">
        <f>VLOOKUP($D404,[1]!IDMPOS[#Data],2,0)</f>
        <v>13252100</v>
      </c>
      <c r="K404" s="16">
        <v>6959500</v>
      </c>
      <c r="L404" s="17">
        <f>K404-J404</f>
        <v>-6292600</v>
      </c>
      <c r="M404" s="18" t="s">
        <v>37</v>
      </c>
      <c r="N404" s="18">
        <v>6292500</v>
      </c>
      <c r="O404" s="19" t="s">
        <v>26</v>
      </c>
      <c r="P404" s="20" t="s">
        <v>39</v>
      </c>
      <c r="Q404" s="15">
        <f>VLOOKUP($D404,[1]!IDMPOS[#Data],3,0)</f>
        <v>19935689</v>
      </c>
      <c r="R404" s="16">
        <v>19935600</v>
      </c>
      <c r="S404" s="17">
        <f>R404-Q404</f>
        <v>-89</v>
      </c>
      <c r="T404" s="18"/>
      <c r="U404" s="18" t="s">
        <v>25</v>
      </c>
      <c r="V404" s="19" t="s">
        <v>26</v>
      </c>
      <c r="W404" s="20" t="s">
        <v>27</v>
      </c>
      <c r="X404" s="15">
        <f>VLOOKUP($D404,[1]!IDMPOS[#Data],4,0)</f>
        <v>7196600</v>
      </c>
      <c r="Y404" s="16">
        <v>7186600</v>
      </c>
      <c r="Z404" s="17">
        <f>Y404-X404</f>
        <v>-10000</v>
      </c>
      <c r="AA404" s="18" t="s">
        <v>24</v>
      </c>
      <c r="AB404" s="18" t="s">
        <v>25</v>
      </c>
      <c r="AC404" s="19" t="s">
        <v>26</v>
      </c>
      <c r="AD404" s="20" t="s">
        <v>27</v>
      </c>
      <c r="AE404" s="15">
        <f>VLOOKUP($D404,[1]!IDMPOS[#Data],5,0)</f>
        <v>6234350</v>
      </c>
      <c r="AF404" s="16">
        <v>6234350</v>
      </c>
      <c r="AG404" s="17">
        <f>AF404-AE404</f>
        <v>0</v>
      </c>
      <c r="AH404" s="18"/>
      <c r="AI404" s="18"/>
      <c r="AJ404" s="19" t="s">
        <v>26</v>
      </c>
      <c r="AK404" s="20" t="s">
        <v>39</v>
      </c>
      <c r="AL404" s="15">
        <f>VLOOKUP($D404,[1]!IDMPOS[#Data],6,0)</f>
        <v>7641875</v>
      </c>
      <c r="AM404" s="16">
        <v>7641900</v>
      </c>
      <c r="AN404" s="17">
        <f>AM404-AL404</f>
        <v>25</v>
      </c>
      <c r="AO404" s="18"/>
      <c r="AP404" s="18"/>
      <c r="AQ404" s="19" t="s">
        <v>26</v>
      </c>
      <c r="AR404" s="20" t="s">
        <v>39</v>
      </c>
      <c r="AS404" s="15">
        <f>VLOOKUP($D404,[1]!IDMPOS[#Data],7,0)</f>
        <v>21069000</v>
      </c>
      <c r="AT404" s="16">
        <v>21069000</v>
      </c>
      <c r="AU404" s="17">
        <f>AT404-AS404</f>
        <v>0</v>
      </c>
      <c r="AV404" s="18"/>
      <c r="AW404" s="18"/>
      <c r="AX404" s="19" t="s">
        <v>26</v>
      </c>
      <c r="AY404" s="20" t="s">
        <v>39</v>
      </c>
      <c r="AZ404" s="15">
        <f>VLOOKUP($D404,[1]!IDMPOS[#Data],8,0)</f>
        <v>10258325</v>
      </c>
      <c r="BA404" s="16">
        <v>10258325</v>
      </c>
      <c r="BB404" s="16"/>
      <c r="BC404" s="16"/>
      <c r="BD404" s="17">
        <f>BA404-AZ404</f>
        <v>0</v>
      </c>
      <c r="BE404" s="18"/>
      <c r="BF404" s="18"/>
      <c r="BG404" s="19" t="s">
        <v>26</v>
      </c>
      <c r="BH404" s="20" t="s">
        <v>39</v>
      </c>
    </row>
    <row r="405" spans="2:61" x14ac:dyDescent="0.3">
      <c r="B405" s="14"/>
      <c r="C405" s="14" t="s">
        <v>19</v>
      </c>
      <c r="D405" s="14" t="s">
        <v>1207</v>
      </c>
      <c r="E405" s="14" t="s">
        <v>1208</v>
      </c>
      <c r="F405" s="14" t="s">
        <v>1019</v>
      </c>
      <c r="G405" s="14"/>
      <c r="H405" s="14"/>
      <c r="I405" s="14"/>
      <c r="J405" s="15">
        <f>VLOOKUP($D405,[1]!IDMPOS[#Data],2,0)</f>
        <v>74430700</v>
      </c>
      <c r="K405" s="16">
        <v>74430700</v>
      </c>
      <c r="L405" s="17">
        <f>K405-J405</f>
        <v>0</v>
      </c>
      <c r="M405" s="18"/>
      <c r="N405" s="18"/>
      <c r="O405" s="19" t="s">
        <v>26</v>
      </c>
      <c r="P405" s="20" t="s">
        <v>39</v>
      </c>
      <c r="Q405" s="15">
        <f>VLOOKUP($D405,[1]!IDMPOS[#Data],3,0)</f>
        <v>52393300</v>
      </c>
      <c r="R405" s="16">
        <v>52337000</v>
      </c>
      <c r="S405" s="17">
        <f>R405-Q405</f>
        <v>-56300</v>
      </c>
      <c r="T405" s="18" t="s">
        <v>24</v>
      </c>
      <c r="U405" s="18" t="s">
        <v>25</v>
      </c>
      <c r="V405" s="19" t="s">
        <v>26</v>
      </c>
      <c r="W405" s="20" t="s">
        <v>27</v>
      </c>
      <c r="X405" s="15">
        <f>VLOOKUP($D405,[1]!IDMPOS[#Data],4,0)</f>
        <v>74077400</v>
      </c>
      <c r="Y405" s="16">
        <v>74077400</v>
      </c>
      <c r="Z405" s="17">
        <f>Y405-X405</f>
        <v>0</v>
      </c>
      <c r="AA405" s="18"/>
      <c r="AB405" s="18" t="s">
        <v>943</v>
      </c>
      <c r="AC405" s="19" t="s">
        <v>26</v>
      </c>
      <c r="AD405" s="20" t="s">
        <v>39</v>
      </c>
      <c r="AE405" s="15">
        <f>VLOOKUP($D405,[1]!IDMPOS[#Data],5,0)</f>
        <v>62079867</v>
      </c>
      <c r="AF405" s="16">
        <v>62079867</v>
      </c>
      <c r="AG405" s="17">
        <f>AF405-AE405</f>
        <v>0</v>
      </c>
      <c r="AH405" s="18"/>
      <c r="AI405" s="18"/>
      <c r="AJ405" s="19" t="s">
        <v>26</v>
      </c>
      <c r="AK405" s="20" t="s">
        <v>39</v>
      </c>
      <c r="AL405" s="15">
        <f>VLOOKUP($D405,[1]!IDMPOS[#Data],6,0)</f>
        <v>99510700</v>
      </c>
      <c r="AM405" s="16">
        <v>99655700</v>
      </c>
      <c r="AN405" s="17">
        <f>AM405-AL405</f>
        <v>145000</v>
      </c>
      <c r="AO405" s="18" t="s">
        <v>67</v>
      </c>
      <c r="AP405" s="18" t="s">
        <v>57</v>
      </c>
      <c r="AQ405" s="19" t="s">
        <v>26</v>
      </c>
      <c r="AR405" s="20" t="s">
        <v>39</v>
      </c>
      <c r="AS405" s="15">
        <f>VLOOKUP($D405,[1]!IDMPOS[#Data],7,0)</f>
        <v>45855300</v>
      </c>
      <c r="AT405" s="16">
        <v>45855300</v>
      </c>
      <c r="AU405" s="17">
        <f>AT405-AS405</f>
        <v>0</v>
      </c>
      <c r="AV405" s="18"/>
      <c r="AW405" s="18"/>
      <c r="AX405" s="19" t="s">
        <v>26</v>
      </c>
      <c r="AY405" s="20" t="s">
        <v>39</v>
      </c>
      <c r="AZ405" s="15">
        <f>VLOOKUP($D405,[1]!IDMPOS[#Data],8,0)</f>
        <v>40406700</v>
      </c>
      <c r="BA405" s="16">
        <v>40406700</v>
      </c>
      <c r="BB405" s="16"/>
      <c r="BC405" s="16"/>
      <c r="BD405" s="17">
        <f>BA405-AZ405</f>
        <v>0</v>
      </c>
      <c r="BE405" s="18"/>
      <c r="BF405" s="18"/>
      <c r="BG405" s="19" t="s">
        <v>26</v>
      </c>
      <c r="BH405" s="20" t="s">
        <v>39</v>
      </c>
    </row>
    <row r="406" spans="2:61" x14ac:dyDescent="0.3">
      <c r="B406" s="14"/>
      <c r="C406" s="14" t="s">
        <v>19</v>
      </c>
      <c r="D406" s="14" t="s">
        <v>1209</v>
      </c>
      <c r="E406" s="14" t="s">
        <v>1210</v>
      </c>
      <c r="F406" s="14" t="s">
        <v>1019</v>
      </c>
      <c r="G406" s="14"/>
      <c r="H406" s="14"/>
      <c r="I406" s="14"/>
      <c r="J406" s="15">
        <f>VLOOKUP($D406,[1]!IDMPOS[#Data],2,0)</f>
        <v>21079000</v>
      </c>
      <c r="K406" s="16">
        <v>20177500</v>
      </c>
      <c r="L406" s="17">
        <f>K406-J406</f>
        <v>-901500</v>
      </c>
      <c r="M406" s="18" t="s">
        <v>37</v>
      </c>
      <c r="N406" s="18">
        <v>901500</v>
      </c>
      <c r="O406" s="19" t="s">
        <v>26</v>
      </c>
      <c r="P406" s="20" t="s">
        <v>39</v>
      </c>
      <c r="Q406" s="15">
        <f>VLOOKUP($D406,[1]!IDMPOS[#Data],3,0)</f>
        <v>13335975</v>
      </c>
      <c r="R406" s="16">
        <v>13335000</v>
      </c>
      <c r="S406" s="17">
        <f>R406-Q406</f>
        <v>-975</v>
      </c>
      <c r="T406" s="18"/>
      <c r="U406" s="18" t="s">
        <v>25</v>
      </c>
      <c r="V406" s="19" t="s">
        <v>26</v>
      </c>
      <c r="W406" s="20" t="s">
        <v>27</v>
      </c>
      <c r="X406" s="15">
        <f>VLOOKUP($D406,[1]!IDMPOS[#Data],4,0)</f>
        <v>16901015</v>
      </c>
      <c r="Y406" s="16">
        <v>16901000</v>
      </c>
      <c r="Z406" s="17">
        <f>Y406-X406</f>
        <v>-15</v>
      </c>
      <c r="AA406" s="18"/>
      <c r="AB406" s="18" t="s">
        <v>25</v>
      </c>
      <c r="AC406" s="19" t="s">
        <v>26</v>
      </c>
      <c r="AD406" s="20" t="s">
        <v>27</v>
      </c>
      <c r="AE406" s="15">
        <f>VLOOKUP($D406,[1]!IDMPOS[#Data],5,0)</f>
        <v>29774000</v>
      </c>
      <c r="AF406" s="16">
        <v>29774000</v>
      </c>
      <c r="AG406" s="17">
        <f>AF406-AE406</f>
        <v>0</v>
      </c>
      <c r="AH406" s="18"/>
      <c r="AI406" s="18"/>
      <c r="AJ406" s="19" t="s">
        <v>26</v>
      </c>
      <c r="AK406" s="20" t="s">
        <v>39</v>
      </c>
      <c r="AL406" s="15">
        <f>VLOOKUP($D406,[1]!IDMPOS[#Data],6,0)</f>
        <v>21683279</v>
      </c>
      <c r="AM406" s="16">
        <v>21715500</v>
      </c>
      <c r="AN406" s="17">
        <f>AM406-AL406</f>
        <v>32221</v>
      </c>
      <c r="AO406" s="18" t="s">
        <v>67</v>
      </c>
      <c r="AP406" s="18" t="s">
        <v>57</v>
      </c>
      <c r="AQ406" s="19" t="s">
        <v>26</v>
      </c>
      <c r="AR406" s="20" t="s">
        <v>39</v>
      </c>
      <c r="AS406" s="15">
        <f>VLOOKUP($D406,[1]!IDMPOS[#Data],7,0)</f>
        <v>19909499</v>
      </c>
      <c r="AT406" s="16">
        <v>19909500</v>
      </c>
      <c r="AU406" s="17">
        <f>AT406-AS406</f>
        <v>1</v>
      </c>
      <c r="AV406" s="18"/>
      <c r="AW406" s="18"/>
      <c r="AX406" s="19" t="s">
        <v>26</v>
      </c>
      <c r="AY406" s="20" t="s">
        <v>39</v>
      </c>
      <c r="AZ406" s="15">
        <f>VLOOKUP($D406,[1]!IDMPOS[#Data],8,0)</f>
        <v>8694250</v>
      </c>
      <c r="BA406" s="16">
        <v>8694250</v>
      </c>
      <c r="BB406" s="16"/>
      <c r="BC406" s="16"/>
      <c r="BD406" s="17">
        <f>BA406-AZ406</f>
        <v>0</v>
      </c>
      <c r="BE406" s="18"/>
      <c r="BF406" s="18"/>
      <c r="BG406" s="19" t="s">
        <v>26</v>
      </c>
      <c r="BH406" s="20" t="s">
        <v>39</v>
      </c>
    </row>
    <row r="407" spans="2:61" x14ac:dyDescent="0.3">
      <c r="B407" s="14"/>
      <c r="C407" s="14" t="s">
        <v>19</v>
      </c>
      <c r="D407" s="14" t="s">
        <v>1211</v>
      </c>
      <c r="E407" s="14" t="s">
        <v>1212</v>
      </c>
      <c r="F407" s="14" t="s">
        <v>1019</v>
      </c>
      <c r="G407" s="14"/>
      <c r="H407" s="14"/>
      <c r="I407" s="14"/>
      <c r="J407" s="15">
        <f>VLOOKUP($D407,[1]!IDMPOS[#Data],2,0)</f>
        <v>45006100</v>
      </c>
      <c r="K407" s="16">
        <v>45006000</v>
      </c>
      <c r="L407" s="17">
        <f>K407-J407</f>
        <v>-100</v>
      </c>
      <c r="M407" s="18"/>
      <c r="N407" s="18"/>
      <c r="O407" s="19" t="s">
        <v>26</v>
      </c>
      <c r="P407" s="20" t="s">
        <v>39</v>
      </c>
      <c r="Q407" s="15">
        <f>VLOOKUP($D407,[1]!IDMPOS[#Data],3,0)</f>
        <v>42643000</v>
      </c>
      <c r="R407" s="16">
        <v>42643000</v>
      </c>
      <c r="S407" s="17">
        <f>R407-Q407</f>
        <v>0</v>
      </c>
      <c r="T407" s="18"/>
      <c r="U407" s="18" t="s">
        <v>25</v>
      </c>
      <c r="V407" s="19" t="s">
        <v>26</v>
      </c>
      <c r="W407" s="20" t="s">
        <v>27</v>
      </c>
      <c r="X407" s="15">
        <f>VLOOKUP($D407,[1]!IDMPOS[#Data],4,0)</f>
        <v>53176500</v>
      </c>
      <c r="Y407" s="16">
        <v>53176500</v>
      </c>
      <c r="Z407" s="17">
        <f>Y407-X407</f>
        <v>0</v>
      </c>
      <c r="AA407" s="18"/>
      <c r="AB407" s="18" t="s">
        <v>943</v>
      </c>
      <c r="AC407" s="19" t="s">
        <v>26</v>
      </c>
      <c r="AD407" s="20" t="s">
        <v>39</v>
      </c>
      <c r="AE407" s="15">
        <f>VLOOKUP($D407,[1]!IDMPOS[#Data],5,0)</f>
        <v>47424000</v>
      </c>
      <c r="AF407" s="16">
        <v>47424000</v>
      </c>
      <c r="AG407" s="17">
        <f>AF407-AE407</f>
        <v>0</v>
      </c>
      <c r="AH407" s="18"/>
      <c r="AI407" s="18"/>
      <c r="AJ407" s="19" t="s">
        <v>26</v>
      </c>
      <c r="AK407" s="20" t="s">
        <v>39</v>
      </c>
      <c r="AL407" s="15">
        <f>VLOOKUP($D407,[1]!IDMPOS[#Data],6,0)</f>
        <v>40192800</v>
      </c>
      <c r="AM407" s="16">
        <v>40193000</v>
      </c>
      <c r="AN407" s="17">
        <f>AM407-AL407</f>
        <v>200</v>
      </c>
      <c r="AO407" s="18"/>
      <c r="AP407" s="18"/>
      <c r="AQ407" s="19" t="s">
        <v>26</v>
      </c>
      <c r="AR407" s="20" t="s">
        <v>39</v>
      </c>
      <c r="AS407" s="15">
        <f>VLOOKUP($D407,[1]!IDMPOS[#Data],7,0)</f>
        <v>46673400</v>
      </c>
      <c r="AT407" s="16">
        <v>46673500</v>
      </c>
      <c r="AU407" s="17">
        <f>AT407-AS407</f>
        <v>100</v>
      </c>
      <c r="AV407" s="18"/>
      <c r="AW407" s="18"/>
      <c r="AX407" s="19" t="s">
        <v>26</v>
      </c>
      <c r="AY407" s="20" t="s">
        <v>39</v>
      </c>
      <c r="AZ407" s="15">
        <f>VLOOKUP($D407,[1]!IDMPOS[#Data],8,0)</f>
        <v>27383000</v>
      </c>
      <c r="BA407" s="16">
        <v>27383000</v>
      </c>
      <c r="BB407" s="16"/>
      <c r="BC407" s="16"/>
      <c r="BD407" s="17">
        <f>BA407-AZ407</f>
        <v>0</v>
      </c>
      <c r="BE407" s="18"/>
      <c r="BF407" s="18"/>
      <c r="BG407" s="19" t="s">
        <v>26</v>
      </c>
      <c r="BH407" s="20" t="s">
        <v>39</v>
      </c>
    </row>
    <row r="408" spans="2:61" x14ac:dyDescent="0.3">
      <c r="B408" s="14"/>
      <c r="C408" s="14" t="s">
        <v>19</v>
      </c>
      <c r="D408" s="14" t="s">
        <v>1213</v>
      </c>
      <c r="E408" s="14" t="s">
        <v>1214</v>
      </c>
      <c r="F408" s="14" t="s">
        <v>1019</v>
      </c>
      <c r="G408" s="14"/>
      <c r="H408" s="14"/>
      <c r="I408" s="14"/>
      <c r="J408" s="15">
        <f>VLOOKUP($D408,[1]!IDMPOS[#Data],2,0)</f>
        <v>14939375</v>
      </c>
      <c r="K408" s="16">
        <v>4721500</v>
      </c>
      <c r="L408" s="17">
        <f>K408-J408</f>
        <v>-10217875</v>
      </c>
      <c r="M408" s="18" t="s">
        <v>37</v>
      </c>
      <c r="N408" s="18">
        <v>10218000</v>
      </c>
      <c r="O408" s="19" t="s">
        <v>26</v>
      </c>
      <c r="P408" s="20" t="s">
        <v>39</v>
      </c>
      <c r="Q408" s="15">
        <f>VLOOKUP($D408,[1]!IDMPOS[#Data],3,0)</f>
        <v>17190165</v>
      </c>
      <c r="R408" s="16">
        <v>17190100</v>
      </c>
      <c r="S408" s="17">
        <f>R408-Q408</f>
        <v>-65</v>
      </c>
      <c r="T408" s="18"/>
      <c r="U408" s="18" t="s">
        <v>25</v>
      </c>
      <c r="V408" s="19" t="s">
        <v>26</v>
      </c>
      <c r="W408" s="20" t="s">
        <v>27</v>
      </c>
      <c r="X408" s="15">
        <f>VLOOKUP($D408,[1]!IDMPOS[#Data],4,0)</f>
        <v>7090200</v>
      </c>
      <c r="Y408" s="16">
        <v>7090000</v>
      </c>
      <c r="Z408" s="17">
        <f>Y408-X408</f>
        <v>-200</v>
      </c>
      <c r="AA408" s="18"/>
      <c r="AB408" s="18" t="s">
        <v>25</v>
      </c>
      <c r="AC408" s="19" t="s">
        <v>26</v>
      </c>
      <c r="AD408" s="20" t="s">
        <v>27</v>
      </c>
      <c r="AE408" s="15">
        <f>VLOOKUP($D408,[1]!IDMPOS[#Data],5,0)</f>
        <v>15650350</v>
      </c>
      <c r="AF408" s="16">
        <v>15650400</v>
      </c>
      <c r="AG408" s="17">
        <f>AF408-AE408</f>
        <v>50</v>
      </c>
      <c r="AH408" s="18"/>
      <c r="AI408" s="18"/>
      <c r="AJ408" s="19" t="s">
        <v>26</v>
      </c>
      <c r="AK408" s="20" t="s">
        <v>39</v>
      </c>
      <c r="AL408" s="15">
        <f>VLOOKUP($D408,[1]!IDMPOS[#Data],6,0)</f>
        <v>18218000</v>
      </c>
      <c r="AM408" s="16">
        <v>18218000</v>
      </c>
      <c r="AN408" s="17">
        <f>AM408-AL408</f>
        <v>0</v>
      </c>
      <c r="AO408" s="18"/>
      <c r="AP408" s="18"/>
      <c r="AQ408" s="19" t="s">
        <v>26</v>
      </c>
      <c r="AR408" s="20" t="s">
        <v>39</v>
      </c>
      <c r="AS408" s="15">
        <f>VLOOKUP($D408,[1]!IDMPOS[#Data],7,0)</f>
        <v>9602025</v>
      </c>
      <c r="AT408" s="16">
        <v>9602000</v>
      </c>
      <c r="AU408" s="17">
        <f>AT408-AS408</f>
        <v>-25</v>
      </c>
      <c r="AV408" s="18"/>
      <c r="AW408" s="18"/>
      <c r="AX408" s="19" t="s">
        <v>26</v>
      </c>
      <c r="AY408" s="20" t="s">
        <v>39</v>
      </c>
      <c r="AZ408" s="15">
        <f>VLOOKUP($D408,[1]!IDMPOS[#Data],8,0)</f>
        <v>14363298</v>
      </c>
      <c r="BA408" s="16">
        <v>14363300</v>
      </c>
      <c r="BB408" s="16"/>
      <c r="BC408" s="16"/>
      <c r="BD408" s="17">
        <f>BA408-AZ408</f>
        <v>2</v>
      </c>
      <c r="BE408" s="18"/>
      <c r="BF408" s="18"/>
      <c r="BG408" s="19" t="s">
        <v>26</v>
      </c>
      <c r="BH408" s="20" t="s">
        <v>39</v>
      </c>
    </row>
    <row r="409" spans="2:61" x14ac:dyDescent="0.3">
      <c r="B409" s="14"/>
      <c r="C409" s="14" t="s">
        <v>19</v>
      </c>
      <c r="D409" s="14" t="s">
        <v>1215</v>
      </c>
      <c r="E409" s="14" t="s">
        <v>1216</v>
      </c>
      <c r="F409" s="14" t="s">
        <v>1019</v>
      </c>
      <c r="G409" s="14"/>
      <c r="H409" s="14"/>
      <c r="I409" s="14"/>
      <c r="J409" s="15">
        <f>VLOOKUP($D409,[1]!IDMPOS[#Data],2,0)</f>
        <v>26847100</v>
      </c>
      <c r="K409" s="16">
        <v>26134100</v>
      </c>
      <c r="L409" s="17">
        <f>K409-J409</f>
        <v>-713000</v>
      </c>
      <c r="M409" s="18" t="s">
        <v>37</v>
      </c>
      <c r="N409" s="18">
        <v>713000</v>
      </c>
      <c r="O409" s="19" t="s">
        <v>26</v>
      </c>
      <c r="P409" s="20" t="s">
        <v>39</v>
      </c>
      <c r="Q409" s="15">
        <f>VLOOKUP($D409,[1]!IDMPOS[#Data],3,0)</f>
        <v>40694600</v>
      </c>
      <c r="R409" s="16">
        <v>40694000</v>
      </c>
      <c r="S409" s="17">
        <f>R409-Q409</f>
        <v>-600</v>
      </c>
      <c r="T409" s="18"/>
      <c r="U409" s="18" t="s">
        <v>25</v>
      </c>
      <c r="V409" s="19" t="s">
        <v>26</v>
      </c>
      <c r="W409" s="20" t="s">
        <v>27</v>
      </c>
      <c r="X409" s="15">
        <f>VLOOKUP($D409,[1]!IDMPOS[#Data],4,0)</f>
        <v>38294894</v>
      </c>
      <c r="Y409" s="16">
        <v>38294000</v>
      </c>
      <c r="Z409" s="17">
        <f>Y409-X409</f>
        <v>-894</v>
      </c>
      <c r="AA409" s="18"/>
      <c r="AB409" s="18" t="s">
        <v>25</v>
      </c>
      <c r="AC409" s="19" t="s">
        <v>26</v>
      </c>
      <c r="AD409" s="20" t="s">
        <v>27</v>
      </c>
      <c r="AE409" s="15">
        <f>VLOOKUP($D409,[1]!IDMPOS[#Data],5,0)</f>
        <v>29104286</v>
      </c>
      <c r="AF409" s="16">
        <v>29104275</v>
      </c>
      <c r="AG409" s="17">
        <f>AF409-AE409</f>
        <v>-11</v>
      </c>
      <c r="AH409" s="18"/>
      <c r="AI409" s="18"/>
      <c r="AJ409" s="19" t="s">
        <v>26</v>
      </c>
      <c r="AK409" s="20" t="s">
        <v>39</v>
      </c>
      <c r="AL409" s="15">
        <f>VLOOKUP($D409,[1]!IDMPOS[#Data],6,0)</f>
        <v>42219056</v>
      </c>
      <c r="AM409" s="16">
        <v>42219000</v>
      </c>
      <c r="AN409" s="17">
        <f>AM409-AL409</f>
        <v>-56</v>
      </c>
      <c r="AO409" s="18"/>
      <c r="AP409" s="18"/>
      <c r="AQ409" s="19" t="s">
        <v>26</v>
      </c>
      <c r="AR409" s="20" t="s">
        <v>39</v>
      </c>
      <c r="AS409" s="15">
        <f>VLOOKUP($D409,[1]!IDMPOS[#Data],7,0)</f>
        <v>31792400</v>
      </c>
      <c r="AT409" s="16">
        <v>31830800</v>
      </c>
      <c r="AU409" s="17">
        <f>AT409-AS409</f>
        <v>38400</v>
      </c>
      <c r="AV409" s="18" t="s">
        <v>67</v>
      </c>
      <c r="AW409" s="18" t="s">
        <v>57</v>
      </c>
      <c r="AX409" s="19" t="s">
        <v>26</v>
      </c>
      <c r="AY409" s="20" t="s">
        <v>39</v>
      </c>
      <c r="AZ409" s="15">
        <f>VLOOKUP($D409,[1]!IDMPOS[#Data],8,0)</f>
        <v>30728475</v>
      </c>
      <c r="BA409" s="16">
        <v>30728500</v>
      </c>
      <c r="BB409" s="16"/>
      <c r="BC409" s="16"/>
      <c r="BD409" s="17">
        <f>BA409-AZ409</f>
        <v>25</v>
      </c>
      <c r="BE409" s="18"/>
      <c r="BF409" s="18"/>
      <c r="BG409" s="19" t="s">
        <v>26</v>
      </c>
      <c r="BH409" s="20" t="s">
        <v>39</v>
      </c>
    </row>
    <row r="410" spans="2:61" x14ac:dyDescent="0.3">
      <c r="B410" s="14"/>
      <c r="C410" s="14" t="s">
        <v>19</v>
      </c>
      <c r="D410" s="14" t="s">
        <v>1217</v>
      </c>
      <c r="E410" s="14" t="s">
        <v>1218</v>
      </c>
      <c r="F410" s="14" t="s">
        <v>1019</v>
      </c>
      <c r="G410" s="14"/>
      <c r="H410" s="14"/>
      <c r="I410" s="14"/>
      <c r="J410" s="15">
        <f>VLOOKUP($D410,[1]!IDMPOS[#Data],2,0)</f>
        <v>24250875</v>
      </c>
      <c r="K410" s="16">
        <v>23271000</v>
      </c>
      <c r="L410" s="17">
        <f>K410-J410</f>
        <v>-979875</v>
      </c>
      <c r="M410" s="18" t="s">
        <v>37</v>
      </c>
      <c r="N410" s="18">
        <v>980000</v>
      </c>
      <c r="O410" s="19" t="s">
        <v>26</v>
      </c>
      <c r="P410" s="20" t="s">
        <v>39</v>
      </c>
      <c r="Q410" s="15">
        <f>VLOOKUP($D410,[1]!IDMPOS[#Data],3,0)</f>
        <v>21999800</v>
      </c>
      <c r="R410" s="16">
        <v>21999800</v>
      </c>
      <c r="S410" s="17">
        <f>R410-Q410</f>
        <v>0</v>
      </c>
      <c r="T410" s="18"/>
      <c r="U410" s="18" t="s">
        <v>25</v>
      </c>
      <c r="V410" s="19" t="s">
        <v>26</v>
      </c>
      <c r="W410" s="20" t="s">
        <v>27</v>
      </c>
      <c r="X410" s="15">
        <f>VLOOKUP($D410,[1]!IDMPOS[#Data],4,0)</f>
        <v>26165100</v>
      </c>
      <c r="Y410" s="16">
        <v>26165100</v>
      </c>
      <c r="Z410" s="17">
        <f>Y410-X410</f>
        <v>0</v>
      </c>
      <c r="AA410" s="18"/>
      <c r="AB410" s="18" t="s">
        <v>25</v>
      </c>
      <c r="AC410" s="19" t="s">
        <v>26</v>
      </c>
      <c r="AD410" s="20" t="s">
        <v>27</v>
      </c>
      <c r="AE410" s="15">
        <f>VLOOKUP($D410,[1]!IDMPOS[#Data],5,0)</f>
        <v>30569041</v>
      </c>
      <c r="AF410" s="16">
        <v>30569000</v>
      </c>
      <c r="AG410" s="17">
        <f>AF410-AE410</f>
        <v>-41</v>
      </c>
      <c r="AH410" s="18"/>
      <c r="AI410" s="18"/>
      <c r="AJ410" s="19" t="s">
        <v>26</v>
      </c>
      <c r="AK410" s="20" t="s">
        <v>39</v>
      </c>
      <c r="AL410" s="15">
        <f>VLOOKUP($D410,[1]!IDMPOS[#Data],6,0)</f>
        <v>35724903</v>
      </c>
      <c r="AM410" s="16">
        <v>35724900</v>
      </c>
      <c r="AN410" s="17">
        <f>AM410-AL410</f>
        <v>-3</v>
      </c>
      <c r="AO410" s="18"/>
      <c r="AP410" s="18"/>
      <c r="AQ410" s="19" t="s">
        <v>26</v>
      </c>
      <c r="AR410" s="20" t="s">
        <v>39</v>
      </c>
      <c r="AS410" s="15">
        <f>VLOOKUP($D410,[1]!IDMPOS[#Data],7,0)</f>
        <v>12057800</v>
      </c>
      <c r="AT410" s="16">
        <v>12301300</v>
      </c>
      <c r="AU410" s="17">
        <f>AT410-AS410</f>
        <v>243500</v>
      </c>
      <c r="AV410" s="18" t="s">
        <v>67</v>
      </c>
      <c r="AW410" s="18" t="s">
        <v>57</v>
      </c>
      <c r="AX410" s="19" t="s">
        <v>26</v>
      </c>
      <c r="AY410" s="20" t="s">
        <v>39</v>
      </c>
      <c r="AZ410" s="15">
        <f>VLOOKUP($D410,[1]!IDMPOS[#Data],8,0)</f>
        <v>19319470</v>
      </c>
      <c r="BA410" s="16">
        <v>19319500</v>
      </c>
      <c r="BB410" s="16"/>
      <c r="BC410" s="16"/>
      <c r="BD410" s="17">
        <f>BA410-AZ410</f>
        <v>30</v>
      </c>
      <c r="BE410" s="18"/>
      <c r="BF410" s="18"/>
      <c r="BG410" s="19" t="s">
        <v>26</v>
      </c>
      <c r="BH410" s="20" t="s">
        <v>39</v>
      </c>
    </row>
    <row r="411" spans="2:61" x14ac:dyDescent="0.3">
      <c r="B411" s="14"/>
      <c r="C411" s="14" t="s">
        <v>19</v>
      </c>
      <c r="D411" s="14" t="s">
        <v>1219</v>
      </c>
      <c r="E411" s="14" t="s">
        <v>1220</v>
      </c>
      <c r="F411" s="14" t="s">
        <v>1019</v>
      </c>
      <c r="G411" s="14"/>
      <c r="H411" s="14"/>
      <c r="I411" s="14"/>
      <c r="J411" s="15">
        <f>VLOOKUP($D411,[1]!IDMPOS[#Data],2,0)</f>
        <v>27183000</v>
      </c>
      <c r="K411" s="16">
        <v>21907000</v>
      </c>
      <c r="L411" s="17">
        <f>K411-J411</f>
        <v>-5276000</v>
      </c>
      <c r="M411" s="18" t="s">
        <v>37</v>
      </c>
      <c r="N411" s="18">
        <v>5276000</v>
      </c>
      <c r="O411" s="19" t="s">
        <v>26</v>
      </c>
      <c r="P411" s="20" t="s">
        <v>39</v>
      </c>
      <c r="Q411" s="15">
        <f>VLOOKUP($D411,[1]!IDMPOS[#Data],3,0)</f>
        <v>32228650</v>
      </c>
      <c r="R411" s="16">
        <v>32228000</v>
      </c>
      <c r="S411" s="17">
        <f>R411-Q411</f>
        <v>-650</v>
      </c>
      <c r="T411" s="18"/>
      <c r="U411" s="18" t="s">
        <v>25</v>
      </c>
      <c r="V411" s="19" t="s">
        <v>26</v>
      </c>
      <c r="W411" s="20" t="s">
        <v>27</v>
      </c>
      <c r="X411" s="15">
        <f>VLOOKUP($D411,[1]!IDMPOS[#Data],4,0)</f>
        <v>56781500</v>
      </c>
      <c r="Y411" s="16">
        <v>56781000</v>
      </c>
      <c r="Z411" s="17">
        <f>Y411-X411</f>
        <v>-500</v>
      </c>
      <c r="AA411" s="18"/>
      <c r="AB411" s="18" t="s">
        <v>25</v>
      </c>
      <c r="AC411" s="19" t="s">
        <v>26</v>
      </c>
      <c r="AD411" s="20" t="s">
        <v>27</v>
      </c>
      <c r="AE411" s="15">
        <f>VLOOKUP($D411,[1]!IDMPOS[#Data],5,0)</f>
        <v>33352375</v>
      </c>
      <c r="AF411" s="16">
        <v>33352500</v>
      </c>
      <c r="AG411" s="17">
        <f>AF411-AE411</f>
        <v>125</v>
      </c>
      <c r="AH411" s="18"/>
      <c r="AI411" s="18"/>
      <c r="AJ411" s="19" t="s">
        <v>26</v>
      </c>
      <c r="AK411" s="20" t="s">
        <v>39</v>
      </c>
      <c r="AL411" s="15">
        <f>VLOOKUP($D411,[1]!IDMPOS[#Data],6,0)</f>
        <v>51369000</v>
      </c>
      <c r="AM411" s="16">
        <v>51369000</v>
      </c>
      <c r="AN411" s="17">
        <f>AM411-AL411</f>
        <v>0</v>
      </c>
      <c r="AO411" s="18"/>
      <c r="AP411" s="18"/>
      <c r="AQ411" s="19" t="s">
        <v>26</v>
      </c>
      <c r="AR411" s="20" t="s">
        <v>39</v>
      </c>
      <c r="AS411" s="15">
        <f>VLOOKUP($D411,[1]!IDMPOS[#Data],7,0)</f>
        <v>26225700</v>
      </c>
      <c r="AT411" s="16">
        <v>26226000</v>
      </c>
      <c r="AU411" s="17">
        <f>AT411-AS411</f>
        <v>300</v>
      </c>
      <c r="AV411" s="18"/>
      <c r="AW411" s="18"/>
      <c r="AX411" s="19" t="s">
        <v>26</v>
      </c>
      <c r="AY411" s="20" t="s">
        <v>39</v>
      </c>
      <c r="AZ411" s="15">
        <f>VLOOKUP($D411,[1]!IDMPOS[#Data],8,0)</f>
        <v>28692900</v>
      </c>
      <c r="BA411" s="16">
        <v>28693000</v>
      </c>
      <c r="BB411" s="16"/>
      <c r="BC411" s="16"/>
      <c r="BD411" s="17">
        <f>BA411-AZ411</f>
        <v>100</v>
      </c>
      <c r="BE411" s="18"/>
      <c r="BF411" s="18"/>
      <c r="BG411" s="19" t="s">
        <v>26</v>
      </c>
      <c r="BH411" s="20" t="s">
        <v>39</v>
      </c>
    </row>
    <row r="412" spans="2:61" x14ac:dyDescent="0.3">
      <c r="B412" s="14"/>
      <c r="C412" s="14" t="s">
        <v>19</v>
      </c>
      <c r="D412" s="14" t="s">
        <v>1221</v>
      </c>
      <c r="E412" s="14" t="s">
        <v>1222</v>
      </c>
      <c r="F412" s="14" t="s">
        <v>1019</v>
      </c>
      <c r="G412" s="14"/>
      <c r="H412" s="14"/>
      <c r="I412" s="14"/>
      <c r="J412" s="15">
        <f>VLOOKUP($D412,[1]!IDMPOS[#Data],2,0)</f>
        <v>37790199</v>
      </c>
      <c r="K412" s="16">
        <v>36800000</v>
      </c>
      <c r="L412" s="17">
        <f>K412-J412</f>
        <v>-990199</v>
      </c>
      <c r="M412" s="18" t="s">
        <v>37</v>
      </c>
      <c r="N412" s="18">
        <v>990500</v>
      </c>
      <c r="O412" s="19" t="s">
        <v>26</v>
      </c>
      <c r="P412" s="20" t="s">
        <v>39</v>
      </c>
      <c r="Q412" s="15">
        <f>VLOOKUP($D412,[1]!IDMPOS[#Data],3,0)</f>
        <v>68929463</v>
      </c>
      <c r="R412" s="16">
        <v>68929000</v>
      </c>
      <c r="S412" s="17">
        <f>R412-Q412</f>
        <v>-463</v>
      </c>
      <c r="T412" s="18"/>
      <c r="U412" s="18" t="s">
        <v>25</v>
      </c>
      <c r="V412" s="19" t="s">
        <v>26</v>
      </c>
      <c r="W412" s="20" t="s">
        <v>27</v>
      </c>
      <c r="X412" s="15">
        <f>VLOOKUP($D412,[1]!IDMPOS[#Data],4,0)</f>
        <v>42284441</v>
      </c>
      <c r="Y412" s="16">
        <v>42284000</v>
      </c>
      <c r="Z412" s="17">
        <f>Y412-X412</f>
        <v>-441</v>
      </c>
      <c r="AA412" s="18"/>
      <c r="AB412" s="18" t="s">
        <v>25</v>
      </c>
      <c r="AC412" s="19" t="s">
        <v>26</v>
      </c>
      <c r="AD412" s="20" t="s">
        <v>27</v>
      </c>
      <c r="AE412" s="15">
        <f>VLOOKUP($D412,[1]!IDMPOS[#Data],5,0)</f>
        <v>55949890</v>
      </c>
      <c r="AF412" s="16">
        <v>55950000</v>
      </c>
      <c r="AG412" s="17">
        <f>AF412-AE412</f>
        <v>110</v>
      </c>
      <c r="AH412" s="18"/>
      <c r="AI412" s="18"/>
      <c r="AJ412" s="19" t="s">
        <v>26</v>
      </c>
      <c r="AK412" s="20" t="s">
        <v>39</v>
      </c>
      <c r="AL412" s="15">
        <f>VLOOKUP($D412,[1]!IDMPOS[#Data],6,0)</f>
        <v>73116641</v>
      </c>
      <c r="AM412" s="16">
        <v>73116500</v>
      </c>
      <c r="AN412" s="17">
        <f>AM412-AL412</f>
        <v>-141</v>
      </c>
      <c r="AO412" s="18"/>
      <c r="AP412" s="18"/>
      <c r="AQ412" s="19" t="s">
        <v>26</v>
      </c>
      <c r="AR412" s="20" t="s">
        <v>39</v>
      </c>
      <c r="AS412" s="15">
        <f>VLOOKUP($D412,[1]!IDMPOS[#Data],7,0)</f>
        <v>38061092</v>
      </c>
      <c r="AT412" s="16">
        <v>38061000</v>
      </c>
      <c r="AU412" s="17">
        <f>AT412-AS412</f>
        <v>-92</v>
      </c>
      <c r="AV412" s="18"/>
      <c r="AW412" s="18"/>
      <c r="AX412" s="19" t="s">
        <v>26</v>
      </c>
      <c r="AY412" s="20" t="s">
        <v>39</v>
      </c>
      <c r="AZ412" s="15">
        <f>VLOOKUP($D412,[1]!IDMPOS[#Data],8,0)</f>
        <v>39082312</v>
      </c>
      <c r="BA412" s="16">
        <v>39082500</v>
      </c>
      <c r="BB412" s="16"/>
      <c r="BC412" s="16"/>
      <c r="BD412" s="17">
        <f>BA412-AZ412</f>
        <v>188</v>
      </c>
      <c r="BE412" s="18"/>
      <c r="BF412" s="18"/>
      <c r="BG412" s="19" t="s">
        <v>26</v>
      </c>
      <c r="BH412" s="20" t="s">
        <v>39</v>
      </c>
    </row>
    <row r="413" spans="2:61" x14ac:dyDescent="0.3">
      <c r="B413" s="14"/>
      <c r="C413" s="14" t="s">
        <v>19</v>
      </c>
      <c r="D413" s="14" t="s">
        <v>1223</v>
      </c>
      <c r="E413" s="14" t="s">
        <v>1224</v>
      </c>
      <c r="F413" s="14" t="s">
        <v>1019</v>
      </c>
      <c r="G413" s="14"/>
      <c r="H413" s="14"/>
      <c r="I413" s="14"/>
      <c r="J413" s="15">
        <f>VLOOKUP($D413,[1]!IDMPOS[#Data],2,0)</f>
        <v>29203500</v>
      </c>
      <c r="K413" s="16">
        <v>22246500</v>
      </c>
      <c r="L413" s="17">
        <f>K413-J413</f>
        <v>-6957000</v>
      </c>
      <c r="M413" s="18" t="s">
        <v>37</v>
      </c>
      <c r="N413" s="18">
        <v>6957000</v>
      </c>
      <c r="O413" s="19" t="s">
        <v>26</v>
      </c>
      <c r="P413" s="20" t="s">
        <v>39</v>
      </c>
      <c r="Q413" s="15">
        <f>VLOOKUP($D413,[1]!IDMPOS[#Data],3,0)</f>
        <v>25686900</v>
      </c>
      <c r="R413" s="16">
        <v>25686900</v>
      </c>
      <c r="S413" s="17">
        <f>R413-Q413</f>
        <v>0</v>
      </c>
      <c r="T413" s="18"/>
      <c r="U413" s="18" t="s">
        <v>25</v>
      </c>
      <c r="V413" s="19" t="s">
        <v>26</v>
      </c>
      <c r="W413" s="20" t="s">
        <v>27</v>
      </c>
      <c r="X413" s="15">
        <f>VLOOKUP($D413,[1]!IDMPOS[#Data],4,0)</f>
        <v>12495200</v>
      </c>
      <c r="Y413" s="16">
        <v>12495200</v>
      </c>
      <c r="Z413" s="17">
        <f>Y413-X413</f>
        <v>0</v>
      </c>
      <c r="AA413" s="18"/>
      <c r="AB413" s="18" t="s">
        <v>25</v>
      </c>
      <c r="AC413" s="19" t="s">
        <v>26</v>
      </c>
      <c r="AD413" s="20" t="s">
        <v>27</v>
      </c>
      <c r="AE413" s="15">
        <f>VLOOKUP($D413,[1]!IDMPOS[#Data],5,0)</f>
        <v>20582200</v>
      </c>
      <c r="AF413" s="16">
        <v>20613000</v>
      </c>
      <c r="AG413" s="17">
        <f>AF413-AE413</f>
        <v>30800</v>
      </c>
      <c r="AH413" s="18" t="s">
        <v>67</v>
      </c>
      <c r="AI413" s="18" t="s">
        <v>57</v>
      </c>
      <c r="AJ413" s="19" t="s">
        <v>26</v>
      </c>
      <c r="AK413" s="20" t="s">
        <v>39</v>
      </c>
      <c r="AL413" s="15">
        <f>VLOOKUP($D413,[1]!IDMPOS[#Data],6,0)</f>
        <v>30981650</v>
      </c>
      <c r="AM413" s="16">
        <v>30986000</v>
      </c>
      <c r="AN413" s="17">
        <f>AM413-AL413</f>
        <v>4350</v>
      </c>
      <c r="AO413" s="18" t="s">
        <v>67</v>
      </c>
      <c r="AP413" s="18" t="s">
        <v>120</v>
      </c>
      <c r="AQ413" s="19" t="s">
        <v>26</v>
      </c>
      <c r="AR413" s="20" t="s">
        <v>39</v>
      </c>
      <c r="AS413" s="15">
        <f>VLOOKUP($D413,[1]!IDMPOS[#Data],7,0)</f>
        <v>17815400</v>
      </c>
      <c r="AT413" s="16">
        <v>17815400</v>
      </c>
      <c r="AU413" s="17">
        <f>AT413-AS413</f>
        <v>0</v>
      </c>
      <c r="AV413" s="18"/>
      <c r="AW413" s="18"/>
      <c r="AX413" s="19" t="s">
        <v>26</v>
      </c>
      <c r="AY413" s="20" t="s">
        <v>39</v>
      </c>
      <c r="AZ413" s="15">
        <f>VLOOKUP($D413,[1]!IDMPOS[#Data],8,0)</f>
        <v>22944500</v>
      </c>
      <c r="BA413" s="16">
        <v>22945000</v>
      </c>
      <c r="BB413" s="16"/>
      <c r="BC413" s="16"/>
      <c r="BD413" s="17">
        <f>BA413-AZ413</f>
        <v>500</v>
      </c>
      <c r="BE413" s="18"/>
      <c r="BF413" s="18"/>
      <c r="BG413" s="19" t="s">
        <v>26</v>
      </c>
      <c r="BH413" s="20" t="s">
        <v>39</v>
      </c>
    </row>
    <row r="414" spans="2:61" x14ac:dyDescent="0.3">
      <c r="B414" s="14"/>
      <c r="C414" s="14"/>
      <c r="D414" s="14"/>
      <c r="E414" s="14"/>
      <c r="F414" s="14"/>
      <c r="G414" s="14"/>
      <c r="H414" s="14"/>
      <c r="I414" s="14"/>
      <c r="J414" s="15"/>
      <c r="K414" s="16"/>
      <c r="L414" s="17"/>
      <c r="M414" s="18"/>
      <c r="N414" s="18"/>
      <c r="O414" s="19"/>
      <c r="P414" s="20"/>
      <c r="Q414" s="15"/>
      <c r="R414" s="16"/>
      <c r="S414" s="17"/>
      <c r="T414" s="18"/>
      <c r="U414" s="18"/>
      <c r="V414" s="19"/>
      <c r="W414" s="20"/>
      <c r="X414" s="15"/>
      <c r="Y414" s="16"/>
      <c r="Z414" s="17"/>
      <c r="AA414" s="18"/>
      <c r="AB414" s="18"/>
      <c r="AC414" s="19"/>
      <c r="AD414" s="20"/>
      <c r="AE414" s="15"/>
      <c r="AF414" s="16"/>
      <c r="AG414" s="17"/>
      <c r="AH414" s="18"/>
      <c r="AI414" s="18"/>
      <c r="AJ414" s="19"/>
      <c r="AK414" s="20"/>
      <c r="AL414" s="15"/>
      <c r="AM414" s="16"/>
      <c r="AN414" s="17"/>
      <c r="AO414" s="18"/>
      <c r="AP414" s="18"/>
      <c r="AQ414" s="19"/>
      <c r="AR414" s="20"/>
      <c r="AS414" s="15"/>
      <c r="AT414" s="16"/>
      <c r="AU414" s="17"/>
      <c r="AV414" s="18"/>
      <c r="AW414" s="18"/>
      <c r="AX414" s="19"/>
      <c r="AY414" s="20"/>
      <c r="AZ414" s="15"/>
      <c r="BA414" s="16"/>
      <c r="BB414" s="16"/>
      <c r="BC414" s="16"/>
      <c r="BD414" s="17"/>
      <c r="BE414" s="18"/>
      <c r="BF414" s="18"/>
      <c r="BG414" s="19"/>
      <c r="BH414" s="20"/>
    </row>
    <row r="415" spans="2:61" x14ac:dyDescent="0.3">
      <c r="B415" s="14">
        <v>293</v>
      </c>
      <c r="C415" s="14" t="s">
        <v>19</v>
      </c>
      <c r="D415" s="14" t="s">
        <v>1225</v>
      </c>
      <c r="E415" s="14" t="s">
        <v>1226</v>
      </c>
      <c r="F415" s="14" t="s">
        <v>1227</v>
      </c>
      <c r="G415" s="14"/>
      <c r="H415" s="14"/>
      <c r="I415" s="14" t="s">
        <v>1228</v>
      </c>
      <c r="J415" s="15">
        <f>VLOOKUP($D415,[1]!IDMPOS[#Data],2,0)</f>
        <v>25381800</v>
      </c>
      <c r="K415" s="16">
        <v>19946500</v>
      </c>
      <c r="L415" s="17">
        <f>K415-J415</f>
        <v>-5435300</v>
      </c>
      <c r="M415" s="18" t="s">
        <v>37</v>
      </c>
      <c r="N415" s="18">
        <v>5435300</v>
      </c>
      <c r="O415" s="19" t="s">
        <v>26</v>
      </c>
      <c r="P415" s="20" t="s">
        <v>39</v>
      </c>
      <c r="Q415" s="15">
        <f>VLOOKUP($D415,[1]!IDMPOS[#Data],3,0)</f>
        <v>48445400</v>
      </c>
      <c r="R415" s="16">
        <v>48445400</v>
      </c>
      <c r="S415" s="17">
        <f>R415-Q415</f>
        <v>0</v>
      </c>
      <c r="T415" s="18"/>
      <c r="U415" s="18" t="s">
        <v>25</v>
      </c>
      <c r="V415" s="19" t="s">
        <v>26</v>
      </c>
      <c r="W415" s="20" t="s">
        <v>27</v>
      </c>
      <c r="X415" s="15">
        <f>VLOOKUP($D415,[1]!IDMPOS[#Data],4,0)</f>
        <v>42569000</v>
      </c>
      <c r="Y415" s="16">
        <v>42569000</v>
      </c>
      <c r="Z415" s="17">
        <f>Y415-X415</f>
        <v>0</v>
      </c>
      <c r="AA415" s="18"/>
      <c r="AB415" s="18" t="s">
        <v>943</v>
      </c>
      <c r="AC415" s="19" t="s">
        <v>26</v>
      </c>
      <c r="AD415" s="20" t="s">
        <v>39</v>
      </c>
      <c r="AE415" s="15">
        <f>VLOOKUP($D415,[1]!IDMPOS[#Data],5,0)</f>
        <v>30556000</v>
      </c>
      <c r="AF415" s="16">
        <v>30556000</v>
      </c>
      <c r="AG415" s="17">
        <f>AF415-AE415</f>
        <v>0</v>
      </c>
      <c r="AH415" s="18"/>
      <c r="AI415" s="18"/>
      <c r="AJ415" s="19" t="s">
        <v>26</v>
      </c>
      <c r="AK415" s="20" t="s">
        <v>39</v>
      </c>
      <c r="AL415" s="15">
        <f>VLOOKUP($D415,[1]!IDMPOS[#Data],6,0)</f>
        <v>56416100</v>
      </c>
      <c r="AM415" s="16">
        <v>56416100</v>
      </c>
      <c r="AN415" s="17">
        <f>AM415-AL415</f>
        <v>0</v>
      </c>
      <c r="AO415" s="18"/>
      <c r="AP415" s="18"/>
      <c r="AQ415" s="19" t="s">
        <v>26</v>
      </c>
      <c r="AR415" s="20" t="s">
        <v>39</v>
      </c>
      <c r="AS415" s="15">
        <f>VLOOKUP($D415,[1]!IDMPOS[#Data],7,0)</f>
        <v>31336776</v>
      </c>
      <c r="AT415" s="16">
        <v>31337000</v>
      </c>
      <c r="AU415" s="17">
        <f>AT415-AS415</f>
        <v>224</v>
      </c>
      <c r="AV415" s="18"/>
      <c r="AW415" s="18"/>
      <c r="AX415" s="19" t="s">
        <v>26</v>
      </c>
      <c r="AY415" s="20" t="s">
        <v>39</v>
      </c>
      <c r="AZ415" s="15">
        <f>VLOOKUP($D415,[1]!IDMPOS[#Data],8,0)</f>
        <v>17935000</v>
      </c>
      <c r="BA415" s="16">
        <v>16870000</v>
      </c>
      <c r="BB415" s="16"/>
      <c r="BC415" s="16"/>
      <c r="BD415" s="17">
        <f>BA415-AZ415</f>
        <v>-1065000</v>
      </c>
      <c r="BE415" s="18" t="s">
        <v>54</v>
      </c>
      <c r="BF415" s="18" t="s">
        <v>141</v>
      </c>
      <c r="BG415" s="19" t="s">
        <v>26</v>
      </c>
      <c r="BH415" s="20" t="s">
        <v>39</v>
      </c>
      <c r="BI415" s="1">
        <v>1065000</v>
      </c>
    </row>
    <row r="416" spans="2:61" x14ac:dyDescent="0.3">
      <c r="B416" s="14">
        <v>306</v>
      </c>
      <c r="C416" s="14" t="s">
        <v>19</v>
      </c>
      <c r="D416" s="14" t="s">
        <v>1229</v>
      </c>
      <c r="E416" s="14" t="s">
        <v>1230</v>
      </c>
      <c r="F416" s="14" t="s">
        <v>1227</v>
      </c>
      <c r="G416" s="14"/>
      <c r="H416" s="14" t="s">
        <v>1004</v>
      </c>
      <c r="I416" s="21" t="s">
        <v>1231</v>
      </c>
      <c r="J416" s="15">
        <f>VLOOKUP($D416,[1]!IDMPOS[#Data],2,0)</f>
        <v>39941900</v>
      </c>
      <c r="K416" s="16">
        <v>38199900</v>
      </c>
      <c r="L416" s="17">
        <f>K416-J416</f>
        <v>-1742000</v>
      </c>
      <c r="M416" s="18" t="s">
        <v>37</v>
      </c>
      <c r="N416" s="18">
        <v>1742000</v>
      </c>
      <c r="O416" s="19" t="s">
        <v>26</v>
      </c>
      <c r="P416" s="20" t="s">
        <v>39</v>
      </c>
      <c r="Q416" s="15">
        <f>VLOOKUP($D416,[1]!IDMPOS[#Data],3,0)</f>
        <v>60504500</v>
      </c>
      <c r="R416" s="16">
        <v>60204100</v>
      </c>
      <c r="S416" s="17">
        <f>R416-Q416</f>
        <v>-300400</v>
      </c>
      <c r="T416" s="18" t="s">
        <v>24</v>
      </c>
      <c r="U416" s="18" t="s">
        <v>25</v>
      </c>
      <c r="V416" s="19" t="s">
        <v>26</v>
      </c>
      <c r="W416" s="20" t="s">
        <v>27</v>
      </c>
      <c r="X416" s="15">
        <f>VLOOKUP($D416,[1]!IDMPOS[#Data],4,0)</f>
        <v>65369500</v>
      </c>
      <c r="Y416" s="16">
        <v>65485800</v>
      </c>
      <c r="Z416" s="17">
        <f>Y416-X416</f>
        <v>116300</v>
      </c>
      <c r="AA416" s="18" t="s">
        <v>67</v>
      </c>
      <c r="AB416" s="18" t="s">
        <v>1232</v>
      </c>
      <c r="AC416" s="19" t="s">
        <v>26</v>
      </c>
      <c r="AD416" s="20" t="s">
        <v>39</v>
      </c>
      <c r="AE416" s="15">
        <f>VLOOKUP($D416,[1]!IDMPOS[#Data],5,0)</f>
        <v>61486000</v>
      </c>
      <c r="AF416" s="16">
        <v>61486000</v>
      </c>
      <c r="AG416" s="17">
        <f>AF416-AE416</f>
        <v>0</v>
      </c>
      <c r="AH416" s="18"/>
      <c r="AI416" s="18"/>
      <c r="AJ416" s="19" t="s">
        <v>26</v>
      </c>
      <c r="AK416" s="20" t="s">
        <v>39</v>
      </c>
      <c r="AL416" s="15">
        <f>VLOOKUP($D416,[1]!IDMPOS[#Data],6,0)</f>
        <v>92435750</v>
      </c>
      <c r="AM416" s="16">
        <v>92435800</v>
      </c>
      <c r="AN416" s="17">
        <f>AM416-AL416</f>
        <v>50</v>
      </c>
      <c r="AO416" s="18"/>
      <c r="AP416" s="18"/>
      <c r="AQ416" s="19" t="s">
        <v>26</v>
      </c>
      <c r="AR416" s="20" t="s">
        <v>39</v>
      </c>
      <c r="AS416" s="15">
        <f>VLOOKUP($D416,[1]!IDMPOS[#Data],7,0)</f>
        <v>60389600</v>
      </c>
      <c r="AT416" s="16">
        <v>60389500</v>
      </c>
      <c r="AU416" s="17">
        <f>AT416-AS416</f>
        <v>-100</v>
      </c>
      <c r="AV416" s="18"/>
      <c r="AW416" s="18"/>
      <c r="AX416" s="19" t="s">
        <v>26</v>
      </c>
      <c r="AY416" s="20" t="s">
        <v>39</v>
      </c>
      <c r="AZ416" s="15">
        <f>VLOOKUP($D416,[1]!IDMPOS[#Data],8,0)</f>
        <v>26342800</v>
      </c>
      <c r="BA416" s="16">
        <v>25452800</v>
      </c>
      <c r="BB416" s="16"/>
      <c r="BC416" s="16"/>
      <c r="BD416" s="17">
        <f>BA416-AZ416</f>
        <v>-890000</v>
      </c>
      <c r="BE416" s="18" t="s">
        <v>54</v>
      </c>
      <c r="BF416" s="18" t="s">
        <v>141</v>
      </c>
      <c r="BG416" s="19" t="s">
        <v>26</v>
      </c>
      <c r="BH416" s="20" t="s">
        <v>39</v>
      </c>
      <c r="BI416" s="1">
        <v>890000</v>
      </c>
    </row>
    <row r="417" spans="2:61" x14ac:dyDescent="0.3">
      <c r="B417" s="14"/>
      <c r="C417" s="14" t="s">
        <v>19</v>
      </c>
      <c r="D417" s="14" t="s">
        <v>1233</v>
      </c>
      <c r="E417" s="14" t="s">
        <v>1234</v>
      </c>
      <c r="F417" s="14" t="s">
        <v>1227</v>
      </c>
      <c r="G417" s="14"/>
      <c r="H417" s="14"/>
      <c r="I417" s="14"/>
      <c r="J417" s="15">
        <f>VLOOKUP($D417,[1]!IDMPOS[#Data],2,0)</f>
        <v>43407200</v>
      </c>
      <c r="K417" s="16">
        <v>37408000</v>
      </c>
      <c r="L417" s="17">
        <f>K417-J417</f>
        <v>-5999200</v>
      </c>
      <c r="M417" s="18" t="s">
        <v>37</v>
      </c>
      <c r="N417" s="18">
        <v>5999000</v>
      </c>
      <c r="O417" s="19" t="s">
        <v>26</v>
      </c>
      <c r="P417" s="20" t="s">
        <v>39</v>
      </c>
      <c r="Q417" s="15">
        <f>VLOOKUP($D417,[1]!IDMPOS[#Data],3,0)</f>
        <v>50434200</v>
      </c>
      <c r="R417" s="16">
        <v>50434000</v>
      </c>
      <c r="S417" s="17">
        <f>R417-Q417</f>
        <v>-200</v>
      </c>
      <c r="T417" s="18"/>
      <c r="U417" s="18" t="s">
        <v>25</v>
      </c>
      <c r="V417" s="19" t="s">
        <v>26</v>
      </c>
      <c r="W417" s="20" t="s">
        <v>27</v>
      </c>
      <c r="X417" s="15">
        <f>VLOOKUP($D417,[1]!IDMPOS[#Data],4,0)</f>
        <v>43222700</v>
      </c>
      <c r="Y417" s="16">
        <v>43072700</v>
      </c>
      <c r="Z417" s="17">
        <f>Y417-X417</f>
        <v>-150000</v>
      </c>
      <c r="AA417" s="18" t="s">
        <v>24</v>
      </c>
      <c r="AB417" s="18" t="s">
        <v>25</v>
      </c>
      <c r="AC417" s="19" t="s">
        <v>26</v>
      </c>
      <c r="AD417" s="20" t="s">
        <v>27</v>
      </c>
      <c r="AE417" s="15">
        <f>VLOOKUP($D417,[1]!IDMPOS[#Data],5,0)</f>
        <v>44798586</v>
      </c>
      <c r="AF417" s="16">
        <v>44953500</v>
      </c>
      <c r="AG417" s="17">
        <f>AF417-AE417</f>
        <v>154914</v>
      </c>
      <c r="AH417" s="18" t="s">
        <v>67</v>
      </c>
      <c r="AI417" s="18" t="s">
        <v>57</v>
      </c>
      <c r="AJ417" s="19" t="s">
        <v>26</v>
      </c>
      <c r="AK417" s="20" t="s">
        <v>39</v>
      </c>
      <c r="AL417" s="15">
        <f>VLOOKUP($D417,[1]!IDMPOS[#Data],6,0)</f>
        <v>39696400</v>
      </c>
      <c r="AM417" s="16">
        <v>39594000</v>
      </c>
      <c r="AN417" s="17">
        <f>AM417-AL417</f>
        <v>-102400</v>
      </c>
      <c r="AO417" s="18" t="s">
        <v>54</v>
      </c>
      <c r="AP417" s="18" t="s">
        <v>58</v>
      </c>
      <c r="AQ417" s="19" t="s">
        <v>26</v>
      </c>
      <c r="AR417" s="20" t="s">
        <v>39</v>
      </c>
      <c r="AS417" s="15">
        <f>VLOOKUP($D417,[1]!IDMPOS[#Data],7,0)</f>
        <v>33224481</v>
      </c>
      <c r="AT417" s="16">
        <v>33225000</v>
      </c>
      <c r="AU417" s="17">
        <f>AT417-AS417</f>
        <v>519</v>
      </c>
      <c r="AV417" s="18"/>
      <c r="AW417" s="18"/>
      <c r="AX417" s="19" t="s">
        <v>26</v>
      </c>
      <c r="AY417" s="20" t="s">
        <v>39</v>
      </c>
      <c r="AZ417" s="15">
        <f>VLOOKUP($D417,[1]!IDMPOS[#Data],8,0)</f>
        <v>34218411</v>
      </c>
      <c r="BA417" s="16">
        <v>33593500</v>
      </c>
      <c r="BB417" s="16"/>
      <c r="BC417" s="16"/>
      <c r="BD417" s="17">
        <f>BA417-AZ417</f>
        <v>-624911</v>
      </c>
      <c r="BE417" s="18" t="s">
        <v>54</v>
      </c>
      <c r="BF417" s="18" t="s">
        <v>58</v>
      </c>
      <c r="BG417" s="19" t="s">
        <v>26</v>
      </c>
      <c r="BH417" s="20" t="s">
        <v>39</v>
      </c>
      <c r="BI417" s="1">
        <v>625000</v>
      </c>
    </row>
    <row r="418" spans="2:61" x14ac:dyDescent="0.3">
      <c r="B418" s="14"/>
      <c r="C418" s="14" t="s">
        <v>19</v>
      </c>
      <c r="D418" s="14" t="s">
        <v>1235</v>
      </c>
      <c r="E418" s="14" t="s">
        <v>1236</v>
      </c>
      <c r="F418" s="14" t="s">
        <v>1227</v>
      </c>
      <c r="G418" s="14"/>
      <c r="H418" s="14"/>
      <c r="I418" s="14"/>
      <c r="J418" s="15">
        <f>VLOOKUP($D418,[1]!IDMPOS[#Data],2,0)</f>
        <v>33189750</v>
      </c>
      <c r="K418" s="16">
        <v>25261300</v>
      </c>
      <c r="L418" s="17">
        <f>K418-J418</f>
        <v>-7928450</v>
      </c>
      <c r="M418" s="18" t="s">
        <v>37</v>
      </c>
      <c r="N418" s="18">
        <v>7928500</v>
      </c>
      <c r="O418" s="19" t="s">
        <v>26</v>
      </c>
      <c r="P418" s="20" t="s">
        <v>39</v>
      </c>
      <c r="Q418" s="15">
        <f>VLOOKUP($D418,[1]!IDMPOS[#Data],3,0)</f>
        <v>43037700</v>
      </c>
      <c r="R418" s="16">
        <v>43037000</v>
      </c>
      <c r="S418" s="17">
        <f>R418-Q418</f>
        <v>-700</v>
      </c>
      <c r="T418" s="18"/>
      <c r="U418" s="18" t="s">
        <v>25</v>
      </c>
      <c r="V418" s="19" t="s">
        <v>26</v>
      </c>
      <c r="W418" s="20" t="s">
        <v>27</v>
      </c>
      <c r="X418" s="15">
        <f>VLOOKUP($D418,[1]!IDMPOS[#Data],4,0)</f>
        <v>41238400</v>
      </c>
      <c r="Y418" s="16">
        <v>41238400</v>
      </c>
      <c r="Z418" s="17">
        <f>Y418-X418</f>
        <v>0</v>
      </c>
      <c r="AA418" s="18"/>
      <c r="AB418" s="18" t="s">
        <v>25</v>
      </c>
      <c r="AC418" s="19" t="s">
        <v>26</v>
      </c>
      <c r="AD418" s="20" t="s">
        <v>27</v>
      </c>
      <c r="AE418" s="15">
        <f>VLOOKUP($D418,[1]!IDMPOS[#Data],5,0)</f>
        <v>48332700</v>
      </c>
      <c r="AF418" s="16">
        <v>48332700</v>
      </c>
      <c r="AG418" s="17">
        <f>AF418-AE418</f>
        <v>0</v>
      </c>
      <c r="AH418" s="18"/>
      <c r="AI418" s="18"/>
      <c r="AJ418" s="19" t="s">
        <v>26</v>
      </c>
      <c r="AK418" s="20" t="s">
        <v>39</v>
      </c>
      <c r="AL418" s="15">
        <f>VLOOKUP($D418,[1]!IDMPOS[#Data],6,0)</f>
        <v>60173750</v>
      </c>
      <c r="AM418" s="16">
        <v>60173800</v>
      </c>
      <c r="AN418" s="17">
        <f>AM418-AL418</f>
        <v>50</v>
      </c>
      <c r="AO418" s="18"/>
      <c r="AP418" s="18"/>
      <c r="AQ418" s="19" t="s">
        <v>26</v>
      </c>
      <c r="AR418" s="20" t="s">
        <v>39</v>
      </c>
      <c r="AS418" s="15">
        <f>VLOOKUP($D418,[1]!IDMPOS[#Data],7,0)</f>
        <v>35068432</v>
      </c>
      <c r="AT418" s="16">
        <v>35068500</v>
      </c>
      <c r="AU418" s="17">
        <f>AT418-AS418</f>
        <v>68</v>
      </c>
      <c r="AV418" s="18"/>
      <c r="AW418" s="18"/>
      <c r="AX418" s="19" t="s">
        <v>26</v>
      </c>
      <c r="AY418" s="20" t="s">
        <v>39</v>
      </c>
      <c r="AZ418" s="15">
        <f>VLOOKUP($D418,[1]!IDMPOS[#Data],8,0)</f>
        <v>33926304</v>
      </c>
      <c r="BA418" s="16">
        <v>33826300</v>
      </c>
      <c r="BB418" s="16"/>
      <c r="BC418" s="16"/>
      <c r="BD418" s="17">
        <f>BA418-AZ418</f>
        <v>-100004</v>
      </c>
      <c r="BE418" s="18" t="s">
        <v>54</v>
      </c>
      <c r="BF418" s="18" t="s">
        <v>141</v>
      </c>
      <c r="BG418" s="19" t="s">
        <v>26</v>
      </c>
      <c r="BH418" s="20" t="s">
        <v>39</v>
      </c>
      <c r="BI418" s="1">
        <v>100000</v>
      </c>
    </row>
    <row r="419" spans="2:61" x14ac:dyDescent="0.3">
      <c r="B419" s="14">
        <v>308</v>
      </c>
      <c r="C419" s="14" t="s">
        <v>19</v>
      </c>
      <c r="D419" s="14" t="s">
        <v>1237</v>
      </c>
      <c r="E419" s="14" t="s">
        <v>1238</v>
      </c>
      <c r="F419" s="14" t="s">
        <v>1227</v>
      </c>
      <c r="G419" s="14"/>
      <c r="H419" s="14"/>
      <c r="I419" s="14" t="s">
        <v>1239</v>
      </c>
      <c r="J419" s="15">
        <f>VLOOKUP($D419,[1]!IDMPOS[#Data],2,0)</f>
        <v>35377500</v>
      </c>
      <c r="K419" s="16">
        <v>27165500</v>
      </c>
      <c r="L419" s="17">
        <f>K419-J419</f>
        <v>-8212000</v>
      </c>
      <c r="M419" s="18" t="s">
        <v>37</v>
      </c>
      <c r="N419" s="18">
        <v>8212000</v>
      </c>
      <c r="O419" s="19" t="s">
        <v>26</v>
      </c>
      <c r="P419" s="20" t="s">
        <v>39</v>
      </c>
      <c r="Q419" s="15">
        <f>VLOOKUP($D419,[1]!IDMPOS[#Data],3,0)</f>
        <v>22093922</v>
      </c>
      <c r="R419" s="16">
        <v>22048900</v>
      </c>
      <c r="S419" s="17">
        <f>R419-Q419</f>
        <v>-45022</v>
      </c>
      <c r="T419" s="18" t="s">
        <v>24</v>
      </c>
      <c r="U419" s="18" t="s">
        <v>25</v>
      </c>
      <c r="V419" s="19" t="s">
        <v>26</v>
      </c>
      <c r="W419" s="20" t="s">
        <v>27</v>
      </c>
      <c r="X419" s="15">
        <f>VLOOKUP($D419,[1]!IDMPOS[#Data],4,0)</f>
        <v>60820750</v>
      </c>
      <c r="Y419" s="16">
        <v>60821000</v>
      </c>
      <c r="Z419" s="17">
        <f>Y419-X419</f>
        <v>250</v>
      </c>
      <c r="AA419" s="18"/>
      <c r="AB419" s="18" t="s">
        <v>943</v>
      </c>
      <c r="AC419" s="19" t="s">
        <v>26</v>
      </c>
      <c r="AD419" s="20" t="s">
        <v>39</v>
      </c>
      <c r="AE419" s="15">
        <f>VLOOKUP($D419,[1]!IDMPOS[#Data],5,0)</f>
        <v>19951725</v>
      </c>
      <c r="AF419" s="16">
        <v>19952000</v>
      </c>
      <c r="AG419" s="17">
        <f>AF419-AE419</f>
        <v>275</v>
      </c>
      <c r="AH419" s="18"/>
      <c r="AI419" s="18"/>
      <c r="AJ419" s="19" t="s">
        <v>26</v>
      </c>
      <c r="AK419" s="20" t="s">
        <v>39</v>
      </c>
      <c r="AL419" s="15">
        <f>VLOOKUP($D419,[1]!IDMPOS[#Data],6,0)</f>
        <v>35422650</v>
      </c>
      <c r="AM419" s="16">
        <v>35422700</v>
      </c>
      <c r="AN419" s="17">
        <f>AM419-AL419</f>
        <v>50</v>
      </c>
      <c r="AO419" s="18"/>
      <c r="AP419" s="18"/>
      <c r="AQ419" s="19" t="s">
        <v>26</v>
      </c>
      <c r="AR419" s="20" t="s">
        <v>39</v>
      </c>
      <c r="AS419" s="15">
        <f>VLOOKUP($D419,[1]!IDMPOS[#Data],7,0)</f>
        <v>48250022</v>
      </c>
      <c r="AT419" s="16">
        <v>48244000</v>
      </c>
      <c r="AU419" s="17">
        <f>AT419-AS419</f>
        <v>-6022</v>
      </c>
      <c r="AV419" s="18" t="s">
        <v>54</v>
      </c>
      <c r="AW419" s="18" t="s">
        <v>1240</v>
      </c>
      <c r="AX419" s="19" t="s">
        <v>26</v>
      </c>
      <c r="AY419" s="20" t="s">
        <v>39</v>
      </c>
      <c r="AZ419" s="15">
        <f>VLOOKUP($D419,[1]!IDMPOS[#Data],8,0)</f>
        <v>31559236</v>
      </c>
      <c r="BA419" s="16">
        <v>31459500</v>
      </c>
      <c r="BB419" s="16"/>
      <c r="BC419" s="16"/>
      <c r="BD419" s="17">
        <f>BA419-AZ419</f>
        <v>-99736</v>
      </c>
      <c r="BE419" s="18" t="s">
        <v>54</v>
      </c>
      <c r="BF419" s="18" t="s">
        <v>141</v>
      </c>
      <c r="BG419" s="19" t="s">
        <v>26</v>
      </c>
      <c r="BH419" s="20" t="s">
        <v>39</v>
      </c>
      <c r="BI419" s="1">
        <v>100000</v>
      </c>
    </row>
    <row r="420" spans="2:61" x14ac:dyDescent="0.3">
      <c r="B420" s="14">
        <v>296</v>
      </c>
      <c r="C420" s="14" t="s">
        <v>19</v>
      </c>
      <c r="D420" s="14" t="s">
        <v>1241</v>
      </c>
      <c r="E420" s="14" t="s">
        <v>1242</v>
      </c>
      <c r="F420" s="14" t="s">
        <v>1227</v>
      </c>
      <c r="G420" s="14"/>
      <c r="H420" s="14"/>
      <c r="I420" s="14" t="s">
        <v>1243</v>
      </c>
      <c r="J420" s="15">
        <f>VLOOKUP($D420,[1]!IDMPOS[#Data],2,0)</f>
        <v>32371000</v>
      </c>
      <c r="K420" s="16">
        <v>24986500</v>
      </c>
      <c r="L420" s="17">
        <f>K420-J420</f>
        <v>-7384500</v>
      </c>
      <c r="M420" s="18" t="s">
        <v>37</v>
      </c>
      <c r="N420" s="18">
        <v>7384500</v>
      </c>
      <c r="O420" s="19" t="s">
        <v>26</v>
      </c>
      <c r="P420" s="20" t="s">
        <v>39</v>
      </c>
      <c r="Q420" s="15">
        <f>VLOOKUP($D420,[1]!IDMPOS[#Data],3,0)</f>
        <v>47771500</v>
      </c>
      <c r="R420" s="16">
        <v>47748500</v>
      </c>
      <c r="S420" s="17">
        <f>R420-Q420</f>
        <v>-23000</v>
      </c>
      <c r="T420" s="18" t="s">
        <v>24</v>
      </c>
      <c r="U420" s="18" t="s">
        <v>25</v>
      </c>
      <c r="V420" s="19" t="s">
        <v>26</v>
      </c>
      <c r="W420" s="20" t="s">
        <v>27</v>
      </c>
      <c r="X420" s="15">
        <f>VLOOKUP($D420,[1]!IDMPOS[#Data],4,0)</f>
        <v>38526000</v>
      </c>
      <c r="Y420" s="16">
        <v>38526000</v>
      </c>
      <c r="Z420" s="17">
        <f>Y420-X420</f>
        <v>0</v>
      </c>
      <c r="AA420" s="18"/>
      <c r="AB420" s="18" t="s">
        <v>943</v>
      </c>
      <c r="AC420" s="19" t="s">
        <v>26</v>
      </c>
      <c r="AD420" s="20" t="s">
        <v>39</v>
      </c>
      <c r="AE420" s="15">
        <f>VLOOKUP($D420,[1]!IDMPOS[#Data],5,0)</f>
        <v>34290575</v>
      </c>
      <c r="AF420" s="16">
        <v>34290600</v>
      </c>
      <c r="AG420" s="17">
        <f>AF420-AE420</f>
        <v>25</v>
      </c>
      <c r="AH420" s="18"/>
      <c r="AI420" s="18"/>
      <c r="AJ420" s="19" t="s">
        <v>26</v>
      </c>
      <c r="AK420" s="20" t="s">
        <v>39</v>
      </c>
      <c r="AL420" s="15">
        <f>VLOOKUP($D420,[1]!IDMPOS[#Data],6,0)</f>
        <v>29308600</v>
      </c>
      <c r="AM420" s="16">
        <v>29308600</v>
      </c>
      <c r="AN420" s="17">
        <f>AM420-AL420</f>
        <v>0</v>
      </c>
      <c r="AO420" s="18"/>
      <c r="AP420" s="18"/>
      <c r="AQ420" s="19" t="s">
        <v>26</v>
      </c>
      <c r="AR420" s="20" t="s">
        <v>39</v>
      </c>
      <c r="AS420" s="15">
        <f>VLOOKUP($D420,[1]!IDMPOS[#Data],7,0)</f>
        <v>17444500</v>
      </c>
      <c r="AT420" s="16">
        <v>17444500</v>
      </c>
      <c r="AU420" s="17">
        <f>AT420-AS420</f>
        <v>0</v>
      </c>
      <c r="AV420" s="18"/>
      <c r="AW420" s="18"/>
      <c r="AX420" s="19" t="s">
        <v>26</v>
      </c>
      <c r="AY420" s="20" t="s">
        <v>39</v>
      </c>
      <c r="AZ420" s="15">
        <f>VLOOKUP($D420,[1]!IDMPOS[#Data],8,0)</f>
        <v>10835500</v>
      </c>
      <c r="BA420" s="16">
        <v>10755500</v>
      </c>
      <c r="BB420" s="16"/>
      <c r="BC420" s="16"/>
      <c r="BD420" s="17">
        <f>BA420-AZ420</f>
        <v>-80000</v>
      </c>
      <c r="BE420" s="18" t="s">
        <v>54</v>
      </c>
      <c r="BF420" s="18" t="s">
        <v>141</v>
      </c>
      <c r="BG420" s="19" t="s">
        <v>26</v>
      </c>
      <c r="BH420" s="20" t="s">
        <v>39</v>
      </c>
      <c r="BI420" s="1">
        <v>80000</v>
      </c>
    </row>
    <row r="421" spans="2:61" x14ac:dyDescent="0.3">
      <c r="B421" s="14">
        <v>290</v>
      </c>
      <c r="C421" s="14" t="s">
        <v>19</v>
      </c>
      <c r="D421" s="14" t="s">
        <v>1244</v>
      </c>
      <c r="E421" s="14" t="s">
        <v>1245</v>
      </c>
      <c r="F421" s="14" t="s">
        <v>1227</v>
      </c>
      <c r="G421" s="14"/>
      <c r="H421" s="14"/>
      <c r="I421" s="14" t="s">
        <v>1246</v>
      </c>
      <c r="J421" s="15">
        <f>VLOOKUP($D421,[1]!IDMPOS[#Data],2,0)</f>
        <v>11011500</v>
      </c>
      <c r="K421" s="16">
        <v>11011500</v>
      </c>
      <c r="L421" s="17">
        <f>K421-J421</f>
        <v>0</v>
      </c>
      <c r="M421" s="18"/>
      <c r="N421" s="18"/>
      <c r="O421" s="19" t="s">
        <v>26</v>
      </c>
      <c r="P421" s="20" t="s">
        <v>39</v>
      </c>
      <c r="Q421" s="15">
        <f>VLOOKUP($D421,[1]!IDMPOS[#Data],3,0)</f>
        <v>21074000</v>
      </c>
      <c r="R421" s="16">
        <v>13174000</v>
      </c>
      <c r="S421" s="17">
        <f>R421-Q421</f>
        <v>-7900000</v>
      </c>
      <c r="T421" s="18" t="s">
        <v>24</v>
      </c>
      <c r="U421" s="18" t="s">
        <v>25</v>
      </c>
      <c r="V421" s="19" t="s">
        <v>26</v>
      </c>
      <c r="W421" s="20" t="s">
        <v>27</v>
      </c>
      <c r="X421" s="15">
        <f>VLOOKUP($D421,[1]!IDMPOS[#Data],4,0)</f>
        <v>24911000</v>
      </c>
      <c r="Y421" s="16">
        <v>24911000</v>
      </c>
      <c r="Z421" s="17">
        <f>Y421-X421</f>
        <v>0</v>
      </c>
      <c r="AA421" s="18"/>
      <c r="AB421" s="18" t="s">
        <v>943</v>
      </c>
      <c r="AC421" s="19" t="s">
        <v>26</v>
      </c>
      <c r="AD421" s="20" t="s">
        <v>39</v>
      </c>
      <c r="AE421" s="15">
        <f>VLOOKUP($D421,[1]!IDMPOS[#Data],5,0)</f>
        <v>11849300</v>
      </c>
      <c r="AF421" s="16">
        <v>11849300</v>
      </c>
      <c r="AG421" s="17">
        <f>AF421-AE421</f>
        <v>0</v>
      </c>
      <c r="AH421" s="18"/>
      <c r="AI421" s="18"/>
      <c r="AJ421" s="19" t="s">
        <v>26</v>
      </c>
      <c r="AK421" s="20" t="s">
        <v>39</v>
      </c>
      <c r="AL421" s="15">
        <f>VLOOKUP($D421,[1]!IDMPOS[#Data],6,0)</f>
        <v>32053771</v>
      </c>
      <c r="AM421" s="16">
        <v>35485000</v>
      </c>
      <c r="AN421" s="17">
        <f>AM421-AL421</f>
        <v>3431229</v>
      </c>
      <c r="AO421" s="18" t="s">
        <v>67</v>
      </c>
      <c r="AP421" s="18" t="s">
        <v>57</v>
      </c>
      <c r="AQ421" s="19" t="s">
        <v>26</v>
      </c>
      <c r="AR421" s="20" t="s">
        <v>39</v>
      </c>
      <c r="AS421" s="15">
        <f>VLOOKUP($D421,[1]!IDMPOS[#Data],7,0)</f>
        <v>21421900</v>
      </c>
      <c r="AT421" s="16">
        <v>21421900</v>
      </c>
      <c r="AU421" s="17">
        <f>AT421-AS421</f>
        <v>0</v>
      </c>
      <c r="AV421" s="18"/>
      <c r="AW421" s="18"/>
      <c r="AX421" s="19" t="s">
        <v>26</v>
      </c>
      <c r="AY421" s="20" t="s">
        <v>39</v>
      </c>
      <c r="AZ421" s="15">
        <f>VLOOKUP($D421,[1]!IDMPOS[#Data],8,0)</f>
        <v>16891100</v>
      </c>
      <c r="BA421" s="16">
        <v>16814000</v>
      </c>
      <c r="BB421" s="16"/>
      <c r="BC421" s="16"/>
      <c r="BD421" s="17">
        <f>BA421-AZ421</f>
        <v>-77100</v>
      </c>
      <c r="BE421" s="18" t="s">
        <v>54</v>
      </c>
      <c r="BF421" s="18" t="s">
        <v>121</v>
      </c>
      <c r="BG421" s="19" t="s">
        <v>26</v>
      </c>
      <c r="BH421" s="20" t="s">
        <v>39</v>
      </c>
      <c r="BI421" s="1">
        <v>76851</v>
      </c>
    </row>
    <row r="422" spans="2:61" x14ac:dyDescent="0.3">
      <c r="B422" s="14">
        <v>299</v>
      </c>
      <c r="C422" s="14" t="s">
        <v>19</v>
      </c>
      <c r="D422" s="14" t="s">
        <v>1247</v>
      </c>
      <c r="E422" s="14" t="s">
        <v>1248</v>
      </c>
      <c r="F422" s="14" t="s">
        <v>1227</v>
      </c>
      <c r="G422" s="14"/>
      <c r="H422" s="14" t="s">
        <v>1004</v>
      </c>
      <c r="I422" s="14" t="s">
        <v>1249</v>
      </c>
      <c r="J422" s="15">
        <f>VLOOKUP($D422,[1]!IDMPOS[#Data],2,0)</f>
        <v>31470400</v>
      </c>
      <c r="K422" s="16">
        <v>31470500</v>
      </c>
      <c r="L422" s="17">
        <f>K422-J422</f>
        <v>100</v>
      </c>
      <c r="M422" s="18"/>
      <c r="N422" s="18"/>
      <c r="O422" s="19" t="s">
        <v>26</v>
      </c>
      <c r="P422" s="20" t="s">
        <v>39</v>
      </c>
      <c r="Q422" s="15">
        <f>VLOOKUP($D422,[1]!IDMPOS[#Data],3,0)</f>
        <v>44221750</v>
      </c>
      <c r="R422" s="16">
        <v>37172500</v>
      </c>
      <c r="S422" s="17">
        <f>R422-Q422</f>
        <v>-7049250</v>
      </c>
      <c r="T422" s="18" t="s">
        <v>24</v>
      </c>
      <c r="U422" s="18" t="s">
        <v>25</v>
      </c>
      <c r="V422" s="19" t="s">
        <v>26</v>
      </c>
      <c r="W422" s="20" t="s">
        <v>27</v>
      </c>
      <c r="X422" s="15">
        <f>VLOOKUP($D422,[1]!IDMPOS[#Data],4,0)</f>
        <v>51542800</v>
      </c>
      <c r="Y422" s="16">
        <v>51542800</v>
      </c>
      <c r="Z422" s="17">
        <f>Y422-X422</f>
        <v>0</v>
      </c>
      <c r="AA422" s="18"/>
      <c r="AB422" s="18" t="s">
        <v>25</v>
      </c>
      <c r="AC422" s="19" t="s">
        <v>26</v>
      </c>
      <c r="AD422" s="20" t="s">
        <v>27</v>
      </c>
      <c r="AE422" s="15">
        <f>VLOOKUP($D422,[1]!IDMPOS[#Data],5,0)</f>
        <v>41729600</v>
      </c>
      <c r="AF422" s="16">
        <v>41740000</v>
      </c>
      <c r="AG422" s="17">
        <f>AF422-AE422</f>
        <v>10400</v>
      </c>
      <c r="AH422" s="18" t="s">
        <v>67</v>
      </c>
      <c r="AI422" s="18" t="s">
        <v>57</v>
      </c>
      <c r="AJ422" s="19" t="s">
        <v>26</v>
      </c>
      <c r="AK422" s="20" t="s">
        <v>39</v>
      </c>
      <c r="AL422" s="15">
        <f>VLOOKUP($D422,[1]!IDMPOS[#Data],6,0)</f>
        <v>46473225</v>
      </c>
      <c r="AM422" s="16">
        <v>46473200</v>
      </c>
      <c r="AN422" s="17">
        <f>AM422-AL422</f>
        <v>-25</v>
      </c>
      <c r="AO422" s="18"/>
      <c r="AP422" s="18"/>
      <c r="AQ422" s="19" t="s">
        <v>26</v>
      </c>
      <c r="AR422" s="20" t="s">
        <v>39</v>
      </c>
      <c r="AS422" s="15">
        <f>VLOOKUP($D422,[1]!IDMPOS[#Data],7,0)</f>
        <v>33254700</v>
      </c>
      <c r="AT422" s="16">
        <v>33255000</v>
      </c>
      <c r="AU422" s="17">
        <f>AT422-AS422</f>
        <v>300</v>
      </c>
      <c r="AV422" s="18"/>
      <c r="AW422" s="18"/>
      <c r="AX422" s="19" t="s">
        <v>26</v>
      </c>
      <c r="AY422" s="20" t="s">
        <v>39</v>
      </c>
      <c r="AZ422" s="15">
        <f>VLOOKUP($D422,[1]!IDMPOS[#Data],8,0)</f>
        <v>38360750</v>
      </c>
      <c r="BA422" s="16">
        <v>38311000</v>
      </c>
      <c r="BB422" s="16"/>
      <c r="BC422" s="16"/>
      <c r="BD422" s="17">
        <f>BA422-AZ422</f>
        <v>-49750</v>
      </c>
      <c r="BE422" s="18" t="s">
        <v>54</v>
      </c>
      <c r="BF422" s="18" t="s">
        <v>58</v>
      </c>
      <c r="BG422" s="19" t="s">
        <v>26</v>
      </c>
      <c r="BH422" s="20" t="s">
        <v>39</v>
      </c>
      <c r="BI422" s="1">
        <v>50000</v>
      </c>
    </row>
    <row r="423" spans="2:61" x14ac:dyDescent="0.3">
      <c r="B423" s="14">
        <v>307</v>
      </c>
      <c r="C423" s="14" t="s">
        <v>19</v>
      </c>
      <c r="D423" s="14" t="s">
        <v>1250</v>
      </c>
      <c r="E423" s="14" t="s">
        <v>1251</v>
      </c>
      <c r="F423" s="14" t="s">
        <v>1227</v>
      </c>
      <c r="G423" s="14"/>
      <c r="H423" s="14"/>
      <c r="I423" s="14" t="s">
        <v>1252</v>
      </c>
      <c r="J423" s="15">
        <f>VLOOKUP($D423,[1]!IDMPOS[#Data],2,0)</f>
        <v>29075469</v>
      </c>
      <c r="K423" s="16">
        <v>27245500</v>
      </c>
      <c r="L423" s="17">
        <f>K423-J423</f>
        <v>-1829969</v>
      </c>
      <c r="M423" s="18" t="s">
        <v>37</v>
      </c>
      <c r="N423" s="18">
        <v>1830000</v>
      </c>
      <c r="O423" s="19" t="s">
        <v>26</v>
      </c>
      <c r="P423" s="20" t="s">
        <v>39</v>
      </c>
      <c r="Q423" s="15">
        <f>VLOOKUP($D423,[1]!IDMPOS[#Data],3,0)</f>
        <v>39036550</v>
      </c>
      <c r="R423" s="16">
        <v>39036500</v>
      </c>
      <c r="S423" s="17">
        <f>R423-Q423</f>
        <v>-50</v>
      </c>
      <c r="T423" s="18"/>
      <c r="U423" s="18" t="s">
        <v>25</v>
      </c>
      <c r="V423" s="19" t="s">
        <v>26</v>
      </c>
      <c r="W423" s="20" t="s">
        <v>27</v>
      </c>
      <c r="X423" s="15">
        <f>VLOOKUP($D423,[1]!IDMPOS[#Data],4,0)</f>
        <v>28606178</v>
      </c>
      <c r="Y423" s="16">
        <v>28606100</v>
      </c>
      <c r="Z423" s="17">
        <f>Y423-X423</f>
        <v>-78</v>
      </c>
      <c r="AA423" s="18"/>
      <c r="AB423" s="18" t="s">
        <v>25</v>
      </c>
      <c r="AC423" s="19" t="s">
        <v>26</v>
      </c>
      <c r="AD423" s="20" t="s">
        <v>27</v>
      </c>
      <c r="AE423" s="15">
        <f>VLOOKUP($D423,[1]!IDMPOS[#Data],5,0)</f>
        <v>40824012</v>
      </c>
      <c r="AF423" s="16">
        <v>40824000</v>
      </c>
      <c r="AG423" s="17">
        <f>AF423-AE423</f>
        <v>-12</v>
      </c>
      <c r="AH423" s="18"/>
      <c r="AI423" s="18"/>
      <c r="AJ423" s="19" t="s">
        <v>26</v>
      </c>
      <c r="AK423" s="20" t="s">
        <v>39</v>
      </c>
      <c r="AL423" s="15">
        <f>VLOOKUP($D423,[1]!IDMPOS[#Data],6,0)</f>
        <v>38770909</v>
      </c>
      <c r="AM423" s="16">
        <v>39094200</v>
      </c>
      <c r="AN423" s="17">
        <f>AM423-AL423</f>
        <v>323291</v>
      </c>
      <c r="AO423" s="18" t="s">
        <v>67</v>
      </c>
      <c r="AP423" s="18" t="s">
        <v>57</v>
      </c>
      <c r="AQ423" s="19" t="s">
        <v>26</v>
      </c>
      <c r="AR423" s="20" t="s">
        <v>39</v>
      </c>
      <c r="AS423" s="15">
        <f>VLOOKUP($D423,[1]!IDMPOS[#Data],7,0)</f>
        <v>20935122</v>
      </c>
      <c r="AT423" s="16">
        <v>20569500</v>
      </c>
      <c r="AU423" s="17">
        <f>AT423-AS423</f>
        <v>-365622</v>
      </c>
      <c r="AV423" s="18" t="s">
        <v>54</v>
      </c>
      <c r="AW423" s="18" t="s">
        <v>58</v>
      </c>
      <c r="AX423" s="19" t="s">
        <v>26</v>
      </c>
      <c r="AY423" s="20" t="s">
        <v>39</v>
      </c>
      <c r="AZ423" s="15">
        <f>VLOOKUP($D423,[1]!IDMPOS[#Data],8,0)</f>
        <v>24080280</v>
      </c>
      <c r="BA423" s="16">
        <v>24080000</v>
      </c>
      <c r="BB423" s="16"/>
      <c r="BC423" s="16"/>
      <c r="BD423" s="17">
        <f>BA423-AZ423</f>
        <v>-280</v>
      </c>
      <c r="BE423" s="18"/>
      <c r="BF423" s="18"/>
      <c r="BG423" s="19" t="s">
        <v>26</v>
      </c>
      <c r="BH423" s="20" t="s">
        <v>39</v>
      </c>
    </row>
    <row r="424" spans="2:61" x14ac:dyDescent="0.3">
      <c r="B424" s="14">
        <v>297</v>
      </c>
      <c r="C424" s="14" t="s">
        <v>19</v>
      </c>
      <c r="D424" s="14" t="s">
        <v>1253</v>
      </c>
      <c r="E424" s="14" t="s">
        <v>1254</v>
      </c>
      <c r="F424" s="14" t="s">
        <v>1227</v>
      </c>
      <c r="G424" s="14"/>
      <c r="H424" s="14"/>
      <c r="I424" s="14" t="s">
        <v>1255</v>
      </c>
      <c r="J424" s="15">
        <f>VLOOKUP($D424,[1]!IDMPOS[#Data],2,0)</f>
        <v>20742670</v>
      </c>
      <c r="K424" s="16">
        <v>19342500</v>
      </c>
      <c r="L424" s="17">
        <f>K424-J424</f>
        <v>-1400170</v>
      </c>
      <c r="M424" s="18" t="s">
        <v>37</v>
      </c>
      <c r="N424" s="18">
        <v>1400000</v>
      </c>
      <c r="O424" s="19" t="s">
        <v>26</v>
      </c>
      <c r="P424" s="20" t="s">
        <v>39</v>
      </c>
      <c r="Q424" s="15">
        <f>VLOOKUP($D424,[1]!IDMPOS[#Data],3,0)</f>
        <v>31324900</v>
      </c>
      <c r="R424" s="16">
        <v>31324900</v>
      </c>
      <c r="S424" s="17">
        <f>R424-Q424</f>
        <v>0</v>
      </c>
      <c r="T424" s="18"/>
      <c r="U424" s="18" t="s">
        <v>25</v>
      </c>
      <c r="V424" s="19" t="s">
        <v>26</v>
      </c>
      <c r="W424" s="20" t="s">
        <v>27</v>
      </c>
      <c r="X424" s="15">
        <f>VLOOKUP($D424,[1]!IDMPOS[#Data],4,0)</f>
        <v>17647488</v>
      </c>
      <c r="Y424" s="16">
        <v>17647500</v>
      </c>
      <c r="Z424" s="17">
        <f>Y424-X424</f>
        <v>12</v>
      </c>
      <c r="AA424" s="18"/>
      <c r="AB424" s="18" t="s">
        <v>25</v>
      </c>
      <c r="AC424" s="19" t="s">
        <v>26</v>
      </c>
      <c r="AD424" s="20" t="s">
        <v>27</v>
      </c>
      <c r="AE424" s="15">
        <f>VLOOKUP($D424,[1]!IDMPOS[#Data],5,0)</f>
        <v>24082950</v>
      </c>
      <c r="AF424" s="16">
        <v>24213200</v>
      </c>
      <c r="AG424" s="17">
        <f>AF424-AE424</f>
        <v>130250</v>
      </c>
      <c r="AH424" s="18" t="s">
        <v>67</v>
      </c>
      <c r="AI424" s="18" t="s">
        <v>57</v>
      </c>
      <c r="AJ424" s="19" t="s">
        <v>26</v>
      </c>
      <c r="AK424" s="20" t="s">
        <v>39</v>
      </c>
      <c r="AL424" s="15">
        <f>VLOOKUP($D424,[1]!IDMPOS[#Data],6,0)</f>
        <v>39389025</v>
      </c>
      <c r="AM424" s="16">
        <v>39389000</v>
      </c>
      <c r="AN424" s="17">
        <f>AM424-AL424</f>
        <v>-25</v>
      </c>
      <c r="AO424" s="18"/>
      <c r="AP424" s="18"/>
      <c r="AQ424" s="19" t="s">
        <v>26</v>
      </c>
      <c r="AR424" s="20" t="s">
        <v>39</v>
      </c>
      <c r="AS424" s="15">
        <f>VLOOKUP($D424,[1]!IDMPOS[#Data],7,0)</f>
        <v>17257800</v>
      </c>
      <c r="AT424" s="16">
        <v>17258000</v>
      </c>
      <c r="AU424" s="17">
        <f>AT424-AS424</f>
        <v>200</v>
      </c>
      <c r="AV424" s="18"/>
      <c r="AW424" s="18"/>
      <c r="AX424" s="19" t="s">
        <v>26</v>
      </c>
      <c r="AY424" s="20" t="s">
        <v>39</v>
      </c>
      <c r="AZ424" s="15">
        <f>VLOOKUP($D424,[1]!IDMPOS[#Data],8,0)</f>
        <v>22590787</v>
      </c>
      <c r="BA424" s="16">
        <v>22590700</v>
      </c>
      <c r="BB424" s="16"/>
      <c r="BC424" s="16"/>
      <c r="BD424" s="17">
        <f>BA424-AZ424</f>
        <v>-87</v>
      </c>
      <c r="BE424" s="18"/>
      <c r="BF424" s="18"/>
      <c r="BG424" s="19" t="s">
        <v>26</v>
      </c>
      <c r="BH424" s="20" t="s">
        <v>39</v>
      </c>
    </row>
    <row r="425" spans="2:61" x14ac:dyDescent="0.3">
      <c r="B425" s="14">
        <v>302</v>
      </c>
      <c r="C425" s="14" t="s">
        <v>19</v>
      </c>
      <c r="D425" s="14" t="s">
        <v>1256</v>
      </c>
      <c r="E425" s="14" t="s">
        <v>1257</v>
      </c>
      <c r="F425" s="14" t="s">
        <v>1227</v>
      </c>
      <c r="G425" s="14"/>
      <c r="H425" s="14"/>
      <c r="I425" s="14" t="s">
        <v>1258</v>
      </c>
      <c r="J425" s="15">
        <f>VLOOKUP($D425,[1]!IDMPOS[#Data],2,0)</f>
        <v>33802080</v>
      </c>
      <c r="K425" s="16">
        <v>32042000</v>
      </c>
      <c r="L425" s="17">
        <f>K425-J425</f>
        <v>-1760080</v>
      </c>
      <c r="M425" s="18" t="s">
        <v>37</v>
      </c>
      <c r="N425" s="18">
        <v>1760000</v>
      </c>
      <c r="O425" s="19" t="s">
        <v>26</v>
      </c>
      <c r="P425" s="20" t="s">
        <v>39</v>
      </c>
      <c r="Q425" s="15">
        <f>VLOOKUP($D425,[1]!IDMPOS[#Data],3,0)</f>
        <v>30307500</v>
      </c>
      <c r="R425" s="16">
        <v>30307500</v>
      </c>
      <c r="S425" s="17">
        <f>R425-Q425</f>
        <v>0</v>
      </c>
      <c r="T425" s="18"/>
      <c r="U425" s="18" t="s">
        <v>25</v>
      </c>
      <c r="V425" s="19" t="s">
        <v>26</v>
      </c>
      <c r="W425" s="20" t="s">
        <v>27</v>
      </c>
      <c r="X425" s="15">
        <f>VLOOKUP($D425,[1]!IDMPOS[#Data],4,0)</f>
        <v>48018625</v>
      </c>
      <c r="Y425" s="16">
        <v>48018600</v>
      </c>
      <c r="Z425" s="17">
        <f>Y425-X425</f>
        <v>-25</v>
      </c>
      <c r="AA425" s="18"/>
      <c r="AB425" s="18" t="s">
        <v>943</v>
      </c>
      <c r="AC425" s="19" t="s">
        <v>26</v>
      </c>
      <c r="AD425" s="20" t="s">
        <v>39</v>
      </c>
      <c r="AE425" s="15">
        <f>VLOOKUP($D425,[1]!IDMPOS[#Data],5,0)</f>
        <v>35090208</v>
      </c>
      <c r="AF425" s="16">
        <v>34840200</v>
      </c>
      <c r="AG425" s="17">
        <f>AF425-AE425</f>
        <v>-250008</v>
      </c>
      <c r="AH425" s="18" t="s">
        <v>54</v>
      </c>
      <c r="AI425" s="18" t="s">
        <v>58</v>
      </c>
      <c r="AJ425" s="19" t="s">
        <v>26</v>
      </c>
      <c r="AK425" s="20" t="s">
        <v>39</v>
      </c>
      <c r="AL425" s="15">
        <f>VLOOKUP($D425,[1]!IDMPOS[#Data],6,0)</f>
        <v>42079777</v>
      </c>
      <c r="AM425" s="16">
        <v>42080000</v>
      </c>
      <c r="AN425" s="17">
        <f>AM425-AL425</f>
        <v>223</v>
      </c>
      <c r="AO425" s="18"/>
      <c r="AP425" s="18"/>
      <c r="AQ425" s="19" t="s">
        <v>26</v>
      </c>
      <c r="AR425" s="20" t="s">
        <v>39</v>
      </c>
      <c r="AS425" s="15">
        <f>VLOOKUP($D425,[1]!IDMPOS[#Data],7,0)</f>
        <v>32338000</v>
      </c>
      <c r="AT425" s="16">
        <v>32338000</v>
      </c>
      <c r="AU425" s="17">
        <f>AT425-AS425</f>
        <v>0</v>
      </c>
      <c r="AV425" s="18"/>
      <c r="AW425" s="18"/>
      <c r="AX425" s="19" t="s">
        <v>26</v>
      </c>
      <c r="AY425" s="20" t="s">
        <v>39</v>
      </c>
      <c r="AZ425" s="15">
        <f>VLOOKUP($D425,[1]!IDMPOS[#Data],8,0)</f>
        <v>32655675</v>
      </c>
      <c r="BA425" s="16">
        <v>32655600</v>
      </c>
      <c r="BB425" s="16"/>
      <c r="BC425" s="16"/>
      <c r="BD425" s="17">
        <f>BA425-AZ425</f>
        <v>-75</v>
      </c>
      <c r="BE425" s="18"/>
      <c r="BF425" s="18"/>
      <c r="BG425" s="19" t="s">
        <v>26</v>
      </c>
      <c r="BH425" s="20" t="s">
        <v>39</v>
      </c>
    </row>
    <row r="426" spans="2:61" x14ac:dyDescent="0.3">
      <c r="B426" s="14"/>
      <c r="C426" s="14" t="s">
        <v>19</v>
      </c>
      <c r="D426" s="14" t="s">
        <v>1259</v>
      </c>
      <c r="E426" s="14" t="s">
        <v>1260</v>
      </c>
      <c r="F426" s="14" t="s">
        <v>1227</v>
      </c>
      <c r="G426" s="14"/>
      <c r="H426" s="14"/>
      <c r="I426" s="14"/>
      <c r="J426" s="15">
        <f>VLOOKUP($D426,[1]!IDMPOS[#Data],2,0)</f>
        <v>27846400</v>
      </c>
      <c r="K426" s="16">
        <v>27001500</v>
      </c>
      <c r="L426" s="17">
        <f>K426-J426</f>
        <v>-844900</v>
      </c>
      <c r="M426" s="18" t="s">
        <v>37</v>
      </c>
      <c r="N426" s="18">
        <v>845000</v>
      </c>
      <c r="O426" s="19" t="s">
        <v>26</v>
      </c>
      <c r="P426" s="20" t="s">
        <v>39</v>
      </c>
      <c r="Q426" s="15">
        <f>VLOOKUP($D426,[1]!IDMPOS[#Data],3,0)</f>
        <v>32011900</v>
      </c>
      <c r="R426" s="16">
        <v>31958000</v>
      </c>
      <c r="S426" s="17">
        <f>R426-Q426</f>
        <v>-53900</v>
      </c>
      <c r="T426" s="18" t="s">
        <v>24</v>
      </c>
      <c r="U426" s="18" t="s">
        <v>25</v>
      </c>
      <c r="V426" s="19" t="s">
        <v>26</v>
      </c>
      <c r="W426" s="20" t="s">
        <v>27</v>
      </c>
      <c r="X426" s="15">
        <f>VLOOKUP($D426,[1]!IDMPOS[#Data],4,0)</f>
        <v>19928000</v>
      </c>
      <c r="Y426" s="16">
        <v>19928000</v>
      </c>
      <c r="Z426" s="17">
        <f>Y426-X426</f>
        <v>0</v>
      </c>
      <c r="AA426" s="18"/>
      <c r="AB426" s="18" t="s">
        <v>25</v>
      </c>
      <c r="AC426" s="19" t="s">
        <v>26</v>
      </c>
      <c r="AD426" s="20" t="s">
        <v>27</v>
      </c>
      <c r="AE426" s="15">
        <f>VLOOKUP($D426,[1]!IDMPOS[#Data],5,0)</f>
        <v>32047750</v>
      </c>
      <c r="AF426" s="16">
        <v>32047750</v>
      </c>
      <c r="AG426" s="17">
        <f>AF426-AE426</f>
        <v>0</v>
      </c>
      <c r="AH426" s="18"/>
      <c r="AI426" s="18"/>
      <c r="AJ426" s="19" t="s">
        <v>26</v>
      </c>
      <c r="AK426" s="20" t="s">
        <v>39</v>
      </c>
      <c r="AL426" s="15">
        <f>VLOOKUP($D426,[1]!IDMPOS[#Data],6,0)</f>
        <v>42579000</v>
      </c>
      <c r="AM426" s="16">
        <v>42579000</v>
      </c>
      <c r="AN426" s="17">
        <f>AM426-AL426</f>
        <v>0</v>
      </c>
      <c r="AO426" s="18"/>
      <c r="AP426" s="18"/>
      <c r="AQ426" s="19" t="s">
        <v>26</v>
      </c>
      <c r="AR426" s="20" t="s">
        <v>39</v>
      </c>
      <c r="AS426" s="15">
        <f>VLOOKUP($D426,[1]!IDMPOS[#Data],7,0)</f>
        <v>27344900</v>
      </c>
      <c r="AT426" s="16">
        <v>27345000</v>
      </c>
      <c r="AU426" s="17">
        <f>AT426-AS426</f>
        <v>100</v>
      </c>
      <c r="AV426" s="18"/>
      <c r="AW426" s="18"/>
      <c r="AX426" s="19" t="s">
        <v>26</v>
      </c>
      <c r="AY426" s="20" t="s">
        <v>39</v>
      </c>
      <c r="AZ426" s="15">
        <f>VLOOKUP($D426,[1]!IDMPOS[#Data],8,0)</f>
        <v>19923553</v>
      </c>
      <c r="BA426" s="16">
        <v>19923550</v>
      </c>
      <c r="BB426" s="16"/>
      <c r="BC426" s="16"/>
      <c r="BD426" s="17">
        <f>BA426-AZ426</f>
        <v>-3</v>
      </c>
      <c r="BE426" s="18"/>
      <c r="BF426" s="18"/>
      <c r="BG426" s="19" t="s">
        <v>26</v>
      </c>
      <c r="BH426" s="20" t="s">
        <v>39</v>
      </c>
    </row>
    <row r="427" spans="2:61" x14ac:dyDescent="0.3">
      <c r="B427" s="14"/>
      <c r="C427" s="14" t="s">
        <v>19</v>
      </c>
      <c r="D427" s="14" t="s">
        <v>1261</v>
      </c>
      <c r="E427" s="14" t="s">
        <v>1262</v>
      </c>
      <c r="F427" s="14" t="s">
        <v>1227</v>
      </c>
      <c r="G427" s="14"/>
      <c r="H427" s="14"/>
      <c r="I427" s="14"/>
      <c r="J427" s="15">
        <f>VLOOKUP($D427,[1]!IDMPOS[#Data],2,0)</f>
        <v>24988500</v>
      </c>
      <c r="K427" s="16">
        <v>17028000</v>
      </c>
      <c r="L427" s="17">
        <f>K427-J427</f>
        <v>-7960500</v>
      </c>
      <c r="M427" s="18" t="s">
        <v>37</v>
      </c>
      <c r="N427" s="18">
        <v>7960500</v>
      </c>
      <c r="O427" s="19" t="s">
        <v>26</v>
      </c>
      <c r="P427" s="20" t="s">
        <v>39</v>
      </c>
      <c r="Q427" s="15">
        <f>VLOOKUP($D427,[1]!IDMPOS[#Data],3,0)</f>
        <v>34756300</v>
      </c>
      <c r="R427" s="16">
        <v>34756300</v>
      </c>
      <c r="S427" s="17">
        <f>R427-Q427</f>
        <v>0</v>
      </c>
      <c r="T427" s="18"/>
      <c r="U427" s="18" t="s">
        <v>25</v>
      </c>
      <c r="V427" s="19" t="s">
        <v>26</v>
      </c>
      <c r="W427" s="20" t="s">
        <v>27</v>
      </c>
      <c r="X427" s="15">
        <f>VLOOKUP($D427,[1]!IDMPOS[#Data],4,0)</f>
        <v>26051425</v>
      </c>
      <c r="Y427" s="16">
        <v>26051400</v>
      </c>
      <c r="Z427" s="17">
        <f>Y427-X427</f>
        <v>-25</v>
      </c>
      <c r="AA427" s="18"/>
      <c r="AB427" s="18" t="s">
        <v>25</v>
      </c>
      <c r="AC427" s="19" t="s">
        <v>26</v>
      </c>
      <c r="AD427" s="20" t="s">
        <v>27</v>
      </c>
      <c r="AE427" s="15">
        <f>VLOOKUP($D427,[1]!IDMPOS[#Data],5,0)</f>
        <v>24070707</v>
      </c>
      <c r="AF427" s="16">
        <v>24070700</v>
      </c>
      <c r="AG427" s="17">
        <f>AF427-AE427</f>
        <v>-7</v>
      </c>
      <c r="AH427" s="18"/>
      <c r="AI427" s="18"/>
      <c r="AJ427" s="19" t="s">
        <v>26</v>
      </c>
      <c r="AK427" s="20" t="s">
        <v>39</v>
      </c>
      <c r="AL427" s="15">
        <f>VLOOKUP($D427,[1]!IDMPOS[#Data],6,0)</f>
        <v>45107093</v>
      </c>
      <c r="AM427" s="16">
        <v>45189000</v>
      </c>
      <c r="AN427" s="17">
        <f>AM427-AL427</f>
        <v>81907</v>
      </c>
      <c r="AO427" s="18" t="s">
        <v>67</v>
      </c>
      <c r="AP427" s="18" t="s">
        <v>57</v>
      </c>
      <c r="AQ427" s="19" t="s">
        <v>26</v>
      </c>
      <c r="AR427" s="20" t="s">
        <v>39</v>
      </c>
      <c r="AS427" s="15">
        <f>VLOOKUP($D427,[1]!IDMPOS[#Data],7,0)</f>
        <v>32457900</v>
      </c>
      <c r="AT427" s="16">
        <v>22457900</v>
      </c>
      <c r="AU427" s="17">
        <f>AT427-AS427</f>
        <v>-10000000</v>
      </c>
      <c r="AV427" s="18" t="s">
        <v>24</v>
      </c>
      <c r="AW427" s="18" t="s">
        <v>1263</v>
      </c>
      <c r="AX427" s="19" t="s">
        <v>26</v>
      </c>
      <c r="AY427" s="20" t="s">
        <v>39</v>
      </c>
      <c r="AZ427" s="15">
        <f>VLOOKUP($D427,[1]!IDMPOS[#Data],8,0)</f>
        <v>27452175</v>
      </c>
      <c r="BA427" s="16">
        <v>27452175</v>
      </c>
      <c r="BB427" s="16"/>
      <c r="BC427" s="16"/>
      <c r="BD427" s="17">
        <f>BA427-AZ427</f>
        <v>0</v>
      </c>
      <c r="BE427" s="18"/>
      <c r="BF427" s="18"/>
      <c r="BG427" s="19" t="s">
        <v>26</v>
      </c>
      <c r="BH427" s="20" t="s">
        <v>39</v>
      </c>
    </row>
    <row r="428" spans="2:61" x14ac:dyDescent="0.3">
      <c r="B428" s="14">
        <v>310</v>
      </c>
      <c r="C428" s="14" t="s">
        <v>19</v>
      </c>
      <c r="D428" s="14" t="s">
        <v>1264</v>
      </c>
      <c r="E428" s="14" t="s">
        <v>1265</v>
      </c>
      <c r="F428" s="14" t="s">
        <v>1227</v>
      </c>
      <c r="G428" s="14"/>
      <c r="H428" s="14"/>
      <c r="I428" s="14" t="s">
        <v>1266</v>
      </c>
      <c r="J428" s="15">
        <f>VLOOKUP($D428,[1]!IDMPOS[#Data],2,0)</f>
        <v>38173050</v>
      </c>
      <c r="K428" s="16">
        <v>22350500</v>
      </c>
      <c r="L428" s="17">
        <f>K428-J428</f>
        <v>-15822550</v>
      </c>
      <c r="M428" s="18" t="s">
        <v>37</v>
      </c>
      <c r="N428" s="18">
        <v>15822500</v>
      </c>
      <c r="O428" s="19" t="s">
        <v>26</v>
      </c>
      <c r="P428" s="20" t="s">
        <v>39</v>
      </c>
      <c r="Q428" s="15">
        <f>VLOOKUP($D428,[1]!IDMPOS[#Data],3,0)</f>
        <v>44293850</v>
      </c>
      <c r="R428" s="16">
        <v>44293800</v>
      </c>
      <c r="S428" s="17">
        <f>R428-Q428</f>
        <v>-50</v>
      </c>
      <c r="T428" s="18"/>
      <c r="U428" s="18" t="s">
        <v>25</v>
      </c>
      <c r="V428" s="19" t="s">
        <v>26</v>
      </c>
      <c r="W428" s="20" t="s">
        <v>27</v>
      </c>
      <c r="X428" s="15">
        <f>VLOOKUP($D428,[1]!IDMPOS[#Data],4,0)</f>
        <v>38415400</v>
      </c>
      <c r="Y428" s="16">
        <v>38415400</v>
      </c>
      <c r="Z428" s="17">
        <f>Y428-X428</f>
        <v>0</v>
      </c>
      <c r="AA428" s="18"/>
      <c r="AB428" s="18" t="s">
        <v>25</v>
      </c>
      <c r="AC428" s="19" t="s">
        <v>26</v>
      </c>
      <c r="AD428" s="20" t="s">
        <v>27</v>
      </c>
      <c r="AE428" s="15">
        <f>VLOOKUP($D428,[1]!IDMPOS[#Data],5,0)</f>
        <v>42588150</v>
      </c>
      <c r="AF428" s="16">
        <v>42589000</v>
      </c>
      <c r="AG428" s="17">
        <f>AF428-AE428</f>
        <v>850</v>
      </c>
      <c r="AH428" s="18"/>
      <c r="AI428" s="18"/>
      <c r="AJ428" s="19" t="s">
        <v>26</v>
      </c>
      <c r="AK428" s="20" t="s">
        <v>39</v>
      </c>
      <c r="AL428" s="15">
        <f>VLOOKUP($D428,[1]!IDMPOS[#Data],6,0)</f>
        <v>44715650</v>
      </c>
      <c r="AM428" s="16">
        <v>45650150</v>
      </c>
      <c r="AN428" s="17">
        <f>AM428-AL428</f>
        <v>934500</v>
      </c>
      <c r="AO428" s="18" t="s">
        <v>67</v>
      </c>
      <c r="AP428" s="18" t="s">
        <v>57</v>
      </c>
      <c r="AQ428" s="19" t="s">
        <v>26</v>
      </c>
      <c r="AR428" s="20" t="s">
        <v>39</v>
      </c>
      <c r="AS428" s="15">
        <f>VLOOKUP($D428,[1]!IDMPOS[#Data],7,0)</f>
        <v>30440450</v>
      </c>
      <c r="AT428" s="16">
        <v>30222400</v>
      </c>
      <c r="AU428" s="17">
        <f>AT428-AS428</f>
        <v>-218050</v>
      </c>
      <c r="AV428" s="18" t="s">
        <v>54</v>
      </c>
      <c r="AW428" s="18" t="s">
        <v>58</v>
      </c>
      <c r="AX428" s="19" t="s">
        <v>26</v>
      </c>
      <c r="AY428" s="20" t="s">
        <v>39</v>
      </c>
      <c r="AZ428" s="15">
        <f>VLOOKUP($D428,[1]!IDMPOS[#Data],8,0)</f>
        <v>31489000</v>
      </c>
      <c r="BA428" s="16">
        <v>31489000</v>
      </c>
      <c r="BB428" s="16"/>
      <c r="BC428" s="16"/>
      <c r="BD428" s="17">
        <f>BA428-AZ428</f>
        <v>0</v>
      </c>
      <c r="BE428" s="18"/>
      <c r="BF428" s="18"/>
      <c r="BG428" s="19" t="s">
        <v>26</v>
      </c>
      <c r="BH428" s="20" t="s">
        <v>39</v>
      </c>
    </row>
    <row r="429" spans="2:61" x14ac:dyDescent="0.3">
      <c r="B429" s="14"/>
      <c r="C429" s="14" t="s">
        <v>19</v>
      </c>
      <c r="D429" s="14" t="s">
        <v>1267</v>
      </c>
      <c r="E429" s="14" t="s">
        <v>1268</v>
      </c>
      <c r="F429" s="14" t="s">
        <v>1227</v>
      </c>
      <c r="G429" s="14"/>
      <c r="H429" s="14"/>
      <c r="I429" s="14"/>
      <c r="J429" s="15">
        <f>VLOOKUP($D429,[1]!IDMPOS[#Data],2,0)</f>
        <v>32189400</v>
      </c>
      <c r="K429" s="16">
        <v>25629400</v>
      </c>
      <c r="L429" s="17">
        <f>K429-J429</f>
        <v>-6560000</v>
      </c>
      <c r="M429" s="18" t="s">
        <v>37</v>
      </c>
      <c r="N429" s="18">
        <v>6560000</v>
      </c>
      <c r="O429" s="19" t="s">
        <v>26</v>
      </c>
      <c r="P429" s="20" t="s">
        <v>39</v>
      </c>
      <c r="Q429" s="15">
        <f>VLOOKUP($D429,[1]!IDMPOS[#Data],3,0)</f>
        <v>34505800</v>
      </c>
      <c r="R429" s="16">
        <v>34505800</v>
      </c>
      <c r="S429" s="17">
        <f>R429-Q429</f>
        <v>0</v>
      </c>
      <c r="T429" s="18"/>
      <c r="U429" s="18" t="s">
        <v>25</v>
      </c>
      <c r="V429" s="19" t="s">
        <v>26</v>
      </c>
      <c r="W429" s="20" t="s">
        <v>27</v>
      </c>
      <c r="X429" s="15">
        <f>VLOOKUP($D429,[1]!IDMPOS[#Data],4,0)</f>
        <v>20088600</v>
      </c>
      <c r="Y429" s="16">
        <v>20088600</v>
      </c>
      <c r="Z429" s="17">
        <f>Y429-X429</f>
        <v>0</v>
      </c>
      <c r="AA429" s="18"/>
      <c r="AB429" s="18" t="s">
        <v>25</v>
      </c>
      <c r="AC429" s="19" t="s">
        <v>26</v>
      </c>
      <c r="AD429" s="20" t="s">
        <v>27</v>
      </c>
      <c r="AE429" s="15">
        <f>VLOOKUP($D429,[1]!IDMPOS[#Data],5,0)</f>
        <v>22751600</v>
      </c>
      <c r="AF429" s="16">
        <v>22751600</v>
      </c>
      <c r="AG429" s="17">
        <f>AF429-AE429</f>
        <v>0</v>
      </c>
      <c r="AH429" s="18"/>
      <c r="AI429" s="18"/>
      <c r="AJ429" s="19" t="s">
        <v>26</v>
      </c>
      <c r="AK429" s="20" t="s">
        <v>39</v>
      </c>
      <c r="AL429" s="15">
        <f>VLOOKUP($D429,[1]!IDMPOS[#Data],6,0)</f>
        <v>33635700</v>
      </c>
      <c r="AM429" s="16">
        <v>33635700</v>
      </c>
      <c r="AN429" s="17">
        <f>AM429-AL429</f>
        <v>0</v>
      </c>
      <c r="AO429" s="18"/>
      <c r="AP429" s="18"/>
      <c r="AQ429" s="19" t="s">
        <v>26</v>
      </c>
      <c r="AR429" s="20" t="s">
        <v>39</v>
      </c>
      <c r="AS429" s="15">
        <f>VLOOKUP($D429,[1]!IDMPOS[#Data],7,0)</f>
        <v>23976444</v>
      </c>
      <c r="AT429" s="16">
        <v>23976425</v>
      </c>
      <c r="AU429" s="17">
        <f>AT429-AS429</f>
        <v>-19</v>
      </c>
      <c r="AV429" s="18"/>
      <c r="AW429" s="18"/>
      <c r="AX429" s="19" t="s">
        <v>26</v>
      </c>
      <c r="AY429" s="20" t="s">
        <v>39</v>
      </c>
      <c r="AZ429" s="15">
        <f>VLOOKUP($D429,[1]!IDMPOS[#Data],8,0)</f>
        <v>23091100</v>
      </c>
      <c r="BA429" s="16">
        <v>23091100</v>
      </c>
      <c r="BB429" s="16"/>
      <c r="BC429" s="16"/>
      <c r="BD429" s="17">
        <f>BA429-AZ429</f>
        <v>0</v>
      </c>
      <c r="BE429" s="18"/>
      <c r="BF429" s="18"/>
      <c r="BG429" s="19" t="s">
        <v>26</v>
      </c>
      <c r="BH429" s="20" t="s">
        <v>39</v>
      </c>
    </row>
    <row r="430" spans="2:61" x14ac:dyDescent="0.3">
      <c r="B430" s="14">
        <v>295</v>
      </c>
      <c r="C430" s="14" t="s">
        <v>19</v>
      </c>
      <c r="D430" s="14" t="s">
        <v>1269</v>
      </c>
      <c r="E430" s="14" t="s">
        <v>1270</v>
      </c>
      <c r="F430" s="14" t="s">
        <v>1227</v>
      </c>
      <c r="G430" s="14"/>
      <c r="H430" s="14"/>
      <c r="I430" s="14" t="s">
        <v>1271</v>
      </c>
      <c r="J430" s="15">
        <f>VLOOKUP($D430,[1]!IDMPOS[#Data],2,0)</f>
        <v>3533900</v>
      </c>
      <c r="K430" s="16">
        <v>3534000</v>
      </c>
      <c r="L430" s="17">
        <f>K430-J430</f>
        <v>100</v>
      </c>
      <c r="M430" s="18"/>
      <c r="N430" s="18"/>
      <c r="O430" s="19" t="s">
        <v>26</v>
      </c>
      <c r="P430" s="20" t="s">
        <v>39</v>
      </c>
      <c r="Q430" s="15">
        <f>VLOOKUP($D430,[1]!IDMPOS[#Data],3,0)</f>
        <v>3027500</v>
      </c>
      <c r="R430" s="16">
        <v>3027500</v>
      </c>
      <c r="S430" s="17">
        <f>R430-Q430</f>
        <v>0</v>
      </c>
      <c r="T430" s="18"/>
      <c r="U430" s="18" t="s">
        <v>25</v>
      </c>
      <c r="V430" s="19" t="s">
        <v>26</v>
      </c>
      <c r="W430" s="20" t="s">
        <v>27</v>
      </c>
      <c r="X430" s="15">
        <f>VLOOKUP($D430,[1]!IDMPOS[#Data],4,0)</f>
        <v>2597500</v>
      </c>
      <c r="Y430" s="16">
        <v>2597500</v>
      </c>
      <c r="Z430" s="17">
        <f>Y430-X430</f>
        <v>0</v>
      </c>
      <c r="AA430" s="18"/>
      <c r="AB430" s="18" t="s">
        <v>943</v>
      </c>
      <c r="AC430" s="19" t="s">
        <v>26</v>
      </c>
      <c r="AD430" s="20" t="s">
        <v>39</v>
      </c>
      <c r="AE430" s="15">
        <f>VLOOKUP($D430,[1]!IDMPOS[#Data],5,0)</f>
        <v>3614700</v>
      </c>
      <c r="AF430" s="16">
        <v>3647200</v>
      </c>
      <c r="AG430" s="17">
        <f>AF430-AE430</f>
        <v>32500</v>
      </c>
      <c r="AH430" s="18" t="s">
        <v>67</v>
      </c>
      <c r="AI430" s="18" t="s">
        <v>57</v>
      </c>
      <c r="AJ430" s="19" t="s">
        <v>26</v>
      </c>
      <c r="AK430" s="20" t="s">
        <v>39</v>
      </c>
      <c r="AL430" s="15">
        <f>VLOOKUP($D430,[1]!IDMPOS[#Data],6,0)</f>
        <v>3166400</v>
      </c>
      <c r="AM430" s="16">
        <v>3166000</v>
      </c>
      <c r="AN430" s="17">
        <f>AM430-AL430</f>
        <v>-400</v>
      </c>
      <c r="AO430" s="18"/>
      <c r="AP430" s="18"/>
      <c r="AQ430" s="19" t="s">
        <v>26</v>
      </c>
      <c r="AR430" s="20" t="s">
        <v>39</v>
      </c>
      <c r="AS430" s="15">
        <f>VLOOKUP($D430,[1]!IDMPOS[#Data],7,0)</f>
        <v>1866000</v>
      </c>
      <c r="AT430" s="16">
        <v>1866000</v>
      </c>
      <c r="AU430" s="17">
        <f>AT430-AS430</f>
        <v>0</v>
      </c>
      <c r="AV430" s="18"/>
      <c r="AW430" s="18"/>
      <c r="AX430" s="19" t="s">
        <v>26</v>
      </c>
      <c r="AY430" s="20" t="s">
        <v>39</v>
      </c>
      <c r="AZ430" s="15">
        <f>VLOOKUP($D430,[1]!IDMPOS[#Data],8,0)</f>
        <v>1688300</v>
      </c>
      <c r="BA430" s="16">
        <v>1688300</v>
      </c>
      <c r="BB430" s="16"/>
      <c r="BC430" s="16"/>
      <c r="BD430" s="17">
        <f>BA430-AZ430</f>
        <v>0</v>
      </c>
      <c r="BE430" s="18"/>
      <c r="BF430" s="18"/>
      <c r="BG430" s="19" t="s">
        <v>26</v>
      </c>
      <c r="BH430" s="20" t="s">
        <v>39</v>
      </c>
    </row>
    <row r="431" spans="2:61" x14ac:dyDescent="0.3">
      <c r="B431" s="14">
        <v>249</v>
      </c>
      <c r="C431" s="14" t="s">
        <v>19</v>
      </c>
      <c r="D431" s="14" t="s">
        <v>1272</v>
      </c>
      <c r="E431" s="14" t="s">
        <v>1273</v>
      </c>
      <c r="F431" s="14" t="s">
        <v>1227</v>
      </c>
      <c r="G431" s="14"/>
      <c r="H431" s="14"/>
      <c r="I431" s="14"/>
      <c r="J431" s="15">
        <f>VLOOKUP($D431,[1]!IDMPOS[#Data],2,0)</f>
        <v>19722350</v>
      </c>
      <c r="K431" s="16">
        <v>13911650</v>
      </c>
      <c r="L431" s="17">
        <f>K431-J431</f>
        <v>-5810700</v>
      </c>
      <c r="M431" s="18" t="s">
        <v>37</v>
      </c>
      <c r="N431" s="18">
        <v>5810700</v>
      </c>
      <c r="O431" s="19" t="s">
        <v>26</v>
      </c>
      <c r="P431" s="20" t="s">
        <v>39</v>
      </c>
      <c r="Q431" s="15">
        <f>VLOOKUP($D431,[1]!IDMPOS[#Data],3,0)</f>
        <v>31952363</v>
      </c>
      <c r="R431" s="16">
        <v>31952000</v>
      </c>
      <c r="S431" s="17">
        <f>R431-Q431</f>
        <v>-363</v>
      </c>
      <c r="T431" s="18"/>
      <c r="U431" s="18" t="s">
        <v>25</v>
      </c>
      <c r="V431" s="19" t="s">
        <v>26</v>
      </c>
      <c r="W431" s="20" t="s">
        <v>27</v>
      </c>
      <c r="X431" s="15">
        <f>VLOOKUP($D431,[1]!IDMPOS[#Data],4,0)</f>
        <v>17093000</v>
      </c>
      <c r="Y431" s="16">
        <v>17050500</v>
      </c>
      <c r="Z431" s="17">
        <f>Y431-X431</f>
        <v>-42500</v>
      </c>
      <c r="AA431" s="18" t="s">
        <v>24</v>
      </c>
      <c r="AB431" s="18" t="s">
        <v>25</v>
      </c>
      <c r="AC431" s="19" t="s">
        <v>26</v>
      </c>
      <c r="AD431" s="20" t="s">
        <v>27</v>
      </c>
      <c r="AE431" s="15">
        <f>VLOOKUP($D431,[1]!IDMPOS[#Data],5,0)</f>
        <v>16839659</v>
      </c>
      <c r="AF431" s="16">
        <v>16840000</v>
      </c>
      <c r="AG431" s="17">
        <f>AF431-AE431</f>
        <v>341</v>
      </c>
      <c r="AH431" s="18"/>
      <c r="AI431" s="18"/>
      <c r="AJ431" s="19" t="s">
        <v>26</v>
      </c>
      <c r="AK431" s="20" t="s">
        <v>39</v>
      </c>
      <c r="AL431" s="15">
        <f>VLOOKUP($D431,[1]!IDMPOS[#Data],6,0)</f>
        <v>33498703</v>
      </c>
      <c r="AM431" s="16">
        <v>33498700</v>
      </c>
      <c r="AN431" s="17">
        <f>AM431-AL431</f>
        <v>-3</v>
      </c>
      <c r="AO431" s="18"/>
      <c r="AP431" s="18"/>
      <c r="AQ431" s="19" t="s">
        <v>26</v>
      </c>
      <c r="AR431" s="20" t="s">
        <v>39</v>
      </c>
      <c r="AS431" s="15">
        <f>VLOOKUP($D431,[1]!IDMPOS[#Data],7,0)</f>
        <v>14443100</v>
      </c>
      <c r="AT431" s="16">
        <v>14443100</v>
      </c>
      <c r="AU431" s="17">
        <f>AT431-AS431</f>
        <v>0</v>
      </c>
      <c r="AV431" s="18"/>
      <c r="AW431" s="18"/>
      <c r="AX431" s="19" t="s">
        <v>26</v>
      </c>
      <c r="AY431" s="20" t="s">
        <v>39</v>
      </c>
      <c r="AZ431" s="15">
        <f>VLOOKUP($D431,[1]!IDMPOS[#Data],8,0)</f>
        <v>10775800</v>
      </c>
      <c r="BA431" s="16">
        <v>10775800</v>
      </c>
      <c r="BB431" s="16"/>
      <c r="BC431" s="16"/>
      <c r="BD431" s="17">
        <f>BA431-AZ431</f>
        <v>0</v>
      </c>
      <c r="BE431" s="18"/>
      <c r="BF431" s="18"/>
      <c r="BG431" s="19" t="s">
        <v>26</v>
      </c>
      <c r="BH431" s="20" t="s">
        <v>39</v>
      </c>
    </row>
    <row r="432" spans="2:61" x14ac:dyDescent="0.3">
      <c r="B432" s="14">
        <v>291</v>
      </c>
      <c r="C432" s="14" t="s">
        <v>19</v>
      </c>
      <c r="D432" s="14" t="s">
        <v>1274</v>
      </c>
      <c r="E432" s="14" t="s">
        <v>1275</v>
      </c>
      <c r="F432" s="14" t="s">
        <v>1227</v>
      </c>
      <c r="G432" s="14"/>
      <c r="H432" s="14"/>
      <c r="I432" s="21" t="s">
        <v>1276</v>
      </c>
      <c r="J432" s="15">
        <f>VLOOKUP($D432,[1]!IDMPOS[#Data],2,0)</f>
        <v>10772703</v>
      </c>
      <c r="K432" s="16">
        <v>4864700</v>
      </c>
      <c r="L432" s="17">
        <f>K432-J432</f>
        <v>-5908003</v>
      </c>
      <c r="M432" s="18" t="s">
        <v>37</v>
      </c>
      <c r="N432" s="18">
        <v>5908000</v>
      </c>
      <c r="O432" s="19" t="s">
        <v>26</v>
      </c>
      <c r="P432" s="20" t="s">
        <v>39</v>
      </c>
      <c r="Q432" s="15">
        <f>VLOOKUP($D432,[1]!IDMPOS[#Data],3,0)</f>
        <v>8438400</v>
      </c>
      <c r="R432" s="16">
        <v>8438400</v>
      </c>
      <c r="S432" s="17">
        <f>R432-Q432</f>
        <v>0</v>
      </c>
      <c r="T432" s="18"/>
      <c r="U432" s="18" t="s">
        <v>25</v>
      </c>
      <c r="V432" s="19" t="s">
        <v>26</v>
      </c>
      <c r="W432" s="20" t="s">
        <v>27</v>
      </c>
      <c r="X432" s="15">
        <f>VLOOKUP($D432,[1]!IDMPOS[#Data],4,0)</f>
        <v>12116600</v>
      </c>
      <c r="Y432" s="16">
        <v>12116600</v>
      </c>
      <c r="Z432" s="17">
        <f>Y432-X432</f>
        <v>0</v>
      </c>
      <c r="AA432" s="18"/>
      <c r="AB432" s="18" t="s">
        <v>25</v>
      </c>
      <c r="AC432" s="19" t="s">
        <v>26</v>
      </c>
      <c r="AD432" s="20" t="s">
        <v>27</v>
      </c>
      <c r="AE432" s="15">
        <f>VLOOKUP($D432,[1]!IDMPOS[#Data],5,0)</f>
        <v>6765500</v>
      </c>
      <c r="AF432" s="16">
        <v>6765500</v>
      </c>
      <c r="AG432" s="17">
        <f>AF432-AE432</f>
        <v>0</v>
      </c>
      <c r="AH432" s="18"/>
      <c r="AI432" s="18"/>
      <c r="AJ432" s="19" t="s">
        <v>26</v>
      </c>
      <c r="AK432" s="20" t="s">
        <v>39</v>
      </c>
      <c r="AL432" s="15">
        <f>VLOOKUP($D432,[1]!IDMPOS[#Data],6,0)</f>
        <v>12947100</v>
      </c>
      <c r="AM432" s="16">
        <v>12947100</v>
      </c>
      <c r="AN432" s="17">
        <f>AM432-AL432</f>
        <v>0</v>
      </c>
      <c r="AO432" s="18"/>
      <c r="AP432" s="18"/>
      <c r="AQ432" s="19" t="s">
        <v>26</v>
      </c>
      <c r="AR432" s="20" t="s">
        <v>39</v>
      </c>
      <c r="AS432" s="15">
        <f>VLOOKUP($D432,[1]!IDMPOS[#Data],7,0)</f>
        <v>11318600</v>
      </c>
      <c r="AT432" s="16">
        <v>11318600</v>
      </c>
      <c r="AU432" s="17">
        <f>AT432-AS432</f>
        <v>0</v>
      </c>
      <c r="AV432" s="18"/>
      <c r="AW432" s="18"/>
      <c r="AX432" s="19" t="s">
        <v>26</v>
      </c>
      <c r="AY432" s="20" t="s">
        <v>39</v>
      </c>
      <c r="AZ432" s="15">
        <f>VLOOKUP($D432,[1]!IDMPOS[#Data],8,0)</f>
        <v>6037050</v>
      </c>
      <c r="BA432" s="16">
        <v>6037050</v>
      </c>
      <c r="BB432" s="16"/>
      <c r="BC432" s="16"/>
      <c r="BD432" s="17">
        <f>BA432-AZ432</f>
        <v>0</v>
      </c>
      <c r="BE432" s="18"/>
      <c r="BF432" s="18"/>
      <c r="BG432" s="19" t="s">
        <v>26</v>
      </c>
      <c r="BH432" s="20" t="s">
        <v>39</v>
      </c>
    </row>
    <row r="433" spans="2:60" x14ac:dyDescent="0.3">
      <c r="B433" s="14">
        <v>151</v>
      </c>
      <c r="C433" s="14" t="s">
        <v>19</v>
      </c>
      <c r="D433" s="14" t="s">
        <v>1277</v>
      </c>
      <c r="E433" s="14" t="s">
        <v>1278</v>
      </c>
      <c r="F433" s="14" t="s">
        <v>43</v>
      </c>
      <c r="G433" s="14" t="s">
        <v>1279</v>
      </c>
      <c r="H433" s="14"/>
      <c r="I433" s="14"/>
      <c r="J433" s="15">
        <f>VLOOKUP($D433,[1]!IDMPOS[#Data],2,0)</f>
        <v>50804800</v>
      </c>
      <c r="K433" s="16">
        <v>41812300</v>
      </c>
      <c r="L433" s="17">
        <f>K433-J433</f>
        <v>-8992500</v>
      </c>
      <c r="M433" s="18" t="s">
        <v>37</v>
      </c>
      <c r="N433" s="18">
        <v>8992500</v>
      </c>
      <c r="O433" s="19" t="s">
        <v>26</v>
      </c>
      <c r="P433" s="20" t="s">
        <v>39</v>
      </c>
      <c r="Q433" s="15">
        <f>VLOOKUP($D433,[1]!IDMPOS[#Data],3,0)</f>
        <v>39259000</v>
      </c>
      <c r="R433" s="16">
        <v>39259000</v>
      </c>
      <c r="S433" s="17">
        <f>R433-Q433</f>
        <v>0</v>
      </c>
      <c r="T433" s="18"/>
      <c r="U433" s="18" t="s">
        <v>25</v>
      </c>
      <c r="V433" s="19" t="s">
        <v>26</v>
      </c>
      <c r="W433" s="20" t="s">
        <v>27</v>
      </c>
      <c r="X433" s="15">
        <f>VLOOKUP($D433,[1]!IDMPOS[#Data],4,0)</f>
        <v>37186500</v>
      </c>
      <c r="Y433" s="16">
        <v>37186000</v>
      </c>
      <c r="Z433" s="17">
        <f>Y433-X433</f>
        <v>-500</v>
      </c>
      <c r="AA433" s="18"/>
      <c r="AB433" s="18" t="s">
        <v>25</v>
      </c>
      <c r="AC433" s="19" t="s">
        <v>26</v>
      </c>
      <c r="AD433" s="20" t="s">
        <v>27</v>
      </c>
      <c r="AE433" s="15">
        <f>VLOOKUP($D433,[1]!IDMPOS[#Data],5,0)</f>
        <v>27900500</v>
      </c>
      <c r="AF433" s="16">
        <v>27900500</v>
      </c>
      <c r="AG433" s="17">
        <f>AF433-AE433</f>
        <v>0</v>
      </c>
      <c r="AH433" s="18"/>
      <c r="AI433" s="18"/>
      <c r="AJ433" s="19" t="s">
        <v>26</v>
      </c>
      <c r="AK433" s="20" t="s">
        <v>39</v>
      </c>
      <c r="AL433" s="15">
        <f>VLOOKUP($D433,[1]!IDMPOS[#Data],6,0)</f>
        <v>46314325</v>
      </c>
      <c r="AM433" s="16">
        <v>46314325</v>
      </c>
      <c r="AN433" s="17">
        <f>AM433-AL433</f>
        <v>0</v>
      </c>
      <c r="AO433" s="18"/>
      <c r="AP433" s="18"/>
      <c r="AQ433" s="19" t="s">
        <v>26</v>
      </c>
      <c r="AR433" s="20" t="s">
        <v>39</v>
      </c>
      <c r="AS433" s="15">
        <f>VLOOKUP($D433,[1]!IDMPOS[#Data],7,0)</f>
        <v>30514100</v>
      </c>
      <c r="AT433" s="16">
        <v>30514100</v>
      </c>
      <c r="AU433" s="17">
        <f>AT433-AS433</f>
        <v>0</v>
      </c>
      <c r="AV433" s="18"/>
      <c r="AW433" s="18"/>
      <c r="AX433" s="19" t="s">
        <v>26</v>
      </c>
      <c r="AY433" s="20" t="s">
        <v>39</v>
      </c>
      <c r="AZ433" s="15">
        <f>VLOOKUP($D433,[1]!IDMPOS[#Data],8,0)</f>
        <v>19636000</v>
      </c>
      <c r="BA433" s="16">
        <v>19636000</v>
      </c>
      <c r="BB433" s="16"/>
      <c r="BC433" s="16"/>
      <c r="BD433" s="17">
        <f>BA433-AZ433</f>
        <v>0</v>
      </c>
      <c r="BE433" s="18"/>
      <c r="BF433" s="18" t="s">
        <v>32</v>
      </c>
      <c r="BG433" s="19" t="s">
        <v>26</v>
      </c>
      <c r="BH433" s="20" t="s">
        <v>39</v>
      </c>
    </row>
    <row r="434" spans="2:60" x14ac:dyDescent="0.3">
      <c r="B434" s="14"/>
      <c r="C434" s="14" t="s">
        <v>19</v>
      </c>
      <c r="D434" s="14" t="s">
        <v>1280</v>
      </c>
      <c r="E434" s="14" t="s">
        <v>1281</v>
      </c>
      <c r="F434" s="14" t="s">
        <v>1227</v>
      </c>
      <c r="G434" s="14"/>
      <c r="H434" s="14"/>
      <c r="I434" s="14"/>
      <c r="J434" s="15">
        <f>VLOOKUP($D434,[1]!IDMPOS[#Data],2,0)</f>
        <v>38126002</v>
      </c>
      <c r="K434" s="16">
        <v>36711000</v>
      </c>
      <c r="L434" s="17">
        <f>K434-J434</f>
        <v>-1415002</v>
      </c>
      <c r="M434" s="18" t="s">
        <v>37</v>
      </c>
      <c r="N434" s="18">
        <v>1415000</v>
      </c>
      <c r="O434" s="19" t="s">
        <v>26</v>
      </c>
      <c r="P434" s="20" t="s">
        <v>39</v>
      </c>
      <c r="Q434" s="15">
        <f>VLOOKUP($D434,[1]!IDMPOS[#Data],3,0)</f>
        <v>59771700</v>
      </c>
      <c r="R434" s="16">
        <v>59771700</v>
      </c>
      <c r="S434" s="17">
        <f>R434-Q434</f>
        <v>0</v>
      </c>
      <c r="T434" s="18"/>
      <c r="U434" s="18" t="s">
        <v>25</v>
      </c>
      <c r="V434" s="19" t="s">
        <v>26</v>
      </c>
      <c r="W434" s="20" t="s">
        <v>27</v>
      </c>
      <c r="X434" s="15">
        <f>VLOOKUP($D434,[1]!IDMPOS[#Data],4,0)</f>
        <v>54497100</v>
      </c>
      <c r="Y434" s="16">
        <v>54497100</v>
      </c>
      <c r="Z434" s="17">
        <f>Y434-X434</f>
        <v>0</v>
      </c>
      <c r="AA434" s="18"/>
      <c r="AB434" s="18" t="s">
        <v>25</v>
      </c>
      <c r="AC434" s="19" t="s">
        <v>26</v>
      </c>
      <c r="AD434" s="20" t="s">
        <v>27</v>
      </c>
      <c r="AE434" s="15">
        <f>VLOOKUP($D434,[1]!IDMPOS[#Data],5,0)</f>
        <v>47126000</v>
      </c>
      <c r="AF434" s="16">
        <v>47126000</v>
      </c>
      <c r="AG434" s="17">
        <f>AF434-AE434</f>
        <v>0</v>
      </c>
      <c r="AH434" s="18"/>
      <c r="AI434" s="18"/>
      <c r="AJ434" s="19" t="s">
        <v>26</v>
      </c>
      <c r="AK434" s="20" t="s">
        <v>39</v>
      </c>
      <c r="AL434" s="15">
        <f>VLOOKUP($D434,[1]!IDMPOS[#Data],6,0)</f>
        <v>44223000</v>
      </c>
      <c r="AM434" s="16">
        <v>44223000</v>
      </c>
      <c r="AN434" s="17">
        <f>AM434-AL434</f>
        <v>0</v>
      </c>
      <c r="AO434" s="18"/>
      <c r="AP434" s="18"/>
      <c r="AQ434" s="19" t="s">
        <v>26</v>
      </c>
      <c r="AR434" s="20" t="s">
        <v>39</v>
      </c>
      <c r="AS434" s="15">
        <f>VLOOKUP($D434,[1]!IDMPOS[#Data],7,0)</f>
        <v>38939600</v>
      </c>
      <c r="AT434" s="16">
        <v>38939600</v>
      </c>
      <c r="AU434" s="17">
        <f>AT434-AS434</f>
        <v>0</v>
      </c>
      <c r="AV434" s="18"/>
      <c r="AW434" s="18"/>
      <c r="AX434" s="19" t="s">
        <v>26</v>
      </c>
      <c r="AY434" s="20" t="s">
        <v>39</v>
      </c>
      <c r="AZ434" s="15">
        <f>VLOOKUP($D434,[1]!IDMPOS[#Data],8,0)</f>
        <v>24269000</v>
      </c>
      <c r="BA434" s="16">
        <v>24269000</v>
      </c>
      <c r="BB434" s="16"/>
      <c r="BC434" s="16"/>
      <c r="BD434" s="17">
        <f>BA434-AZ434</f>
        <v>0</v>
      </c>
      <c r="BE434" s="18"/>
      <c r="BF434" s="18"/>
      <c r="BG434" s="19" t="s">
        <v>26</v>
      </c>
      <c r="BH434" s="20" t="s">
        <v>39</v>
      </c>
    </row>
    <row r="435" spans="2:60" x14ac:dyDescent="0.3">
      <c r="B435" s="14">
        <v>292</v>
      </c>
      <c r="C435" s="14" t="s">
        <v>19</v>
      </c>
      <c r="D435" s="14" t="s">
        <v>1282</v>
      </c>
      <c r="E435" s="14" t="s">
        <v>1283</v>
      </c>
      <c r="F435" s="14" t="s">
        <v>1227</v>
      </c>
      <c r="G435" s="14"/>
      <c r="H435" s="14" t="s">
        <v>1004</v>
      </c>
      <c r="I435" s="21" t="s">
        <v>1284</v>
      </c>
      <c r="J435" s="15">
        <f>VLOOKUP($D435,[1]!IDMPOS[#Data],2,0)</f>
        <v>17807800</v>
      </c>
      <c r="K435" s="16">
        <v>17009000</v>
      </c>
      <c r="L435" s="17">
        <f>K435-J435</f>
        <v>-798800</v>
      </c>
      <c r="M435" s="18" t="s">
        <v>37</v>
      </c>
      <c r="N435" s="18">
        <v>799000</v>
      </c>
      <c r="O435" s="19" t="s">
        <v>26</v>
      </c>
      <c r="P435" s="20" t="s">
        <v>39</v>
      </c>
      <c r="Q435" s="15">
        <f>VLOOKUP($D435,[1]!IDMPOS[#Data],3,0)</f>
        <v>28148638</v>
      </c>
      <c r="R435" s="16">
        <v>28148500</v>
      </c>
      <c r="S435" s="17">
        <f>R435-Q435</f>
        <v>-138</v>
      </c>
      <c r="T435" s="18"/>
      <c r="U435" s="18" t="s">
        <v>25</v>
      </c>
      <c r="V435" s="19" t="s">
        <v>26</v>
      </c>
      <c r="W435" s="20" t="s">
        <v>27</v>
      </c>
      <c r="X435" s="15">
        <f>VLOOKUP($D435,[1]!IDMPOS[#Data],4,0)</f>
        <v>18144800</v>
      </c>
      <c r="Y435" s="16">
        <v>18144800</v>
      </c>
      <c r="Z435" s="17">
        <f>Y435-X435</f>
        <v>0</v>
      </c>
      <c r="AA435" s="18"/>
      <c r="AB435" s="18" t="s">
        <v>25</v>
      </c>
      <c r="AC435" s="19" t="s">
        <v>26</v>
      </c>
      <c r="AD435" s="20" t="s">
        <v>27</v>
      </c>
      <c r="AE435" s="15">
        <f>VLOOKUP($D435,[1]!IDMPOS[#Data],5,0)</f>
        <v>23637675</v>
      </c>
      <c r="AF435" s="16">
        <v>23637700</v>
      </c>
      <c r="AG435" s="17">
        <f>AF435-AE435</f>
        <v>25</v>
      </c>
      <c r="AH435" s="18"/>
      <c r="AI435" s="18"/>
      <c r="AJ435" s="19" t="s">
        <v>26</v>
      </c>
      <c r="AK435" s="20" t="s">
        <v>39</v>
      </c>
      <c r="AL435" s="15">
        <f>VLOOKUP($D435,[1]!IDMPOS[#Data],6,0)</f>
        <v>23124000</v>
      </c>
      <c r="AM435" s="16">
        <v>23124000</v>
      </c>
      <c r="AN435" s="17">
        <f>AM435-AL435</f>
        <v>0</v>
      </c>
      <c r="AO435" s="18"/>
      <c r="AP435" s="18"/>
      <c r="AQ435" s="19" t="s">
        <v>26</v>
      </c>
      <c r="AR435" s="20" t="s">
        <v>39</v>
      </c>
      <c r="AS435" s="15">
        <f>VLOOKUP($D435,[1]!IDMPOS[#Data],7,0)</f>
        <v>12530000</v>
      </c>
      <c r="AT435" s="16">
        <v>12530000</v>
      </c>
      <c r="AU435" s="17">
        <f>AT435-AS435</f>
        <v>0</v>
      </c>
      <c r="AV435" s="18"/>
      <c r="AW435" s="18"/>
      <c r="AX435" s="19" t="s">
        <v>26</v>
      </c>
      <c r="AY435" s="20" t="s">
        <v>39</v>
      </c>
      <c r="AZ435" s="15">
        <f>VLOOKUP($D435,[1]!IDMPOS[#Data],8,0)</f>
        <v>24045500</v>
      </c>
      <c r="BA435" s="16">
        <v>24045500</v>
      </c>
      <c r="BB435" s="16"/>
      <c r="BC435" s="16"/>
      <c r="BD435" s="17">
        <f>BA435-AZ435</f>
        <v>0</v>
      </c>
      <c r="BE435" s="18"/>
      <c r="BF435" s="18"/>
      <c r="BG435" s="19" t="s">
        <v>26</v>
      </c>
      <c r="BH435" s="20" t="s">
        <v>39</v>
      </c>
    </row>
    <row r="436" spans="2:60" x14ac:dyDescent="0.3">
      <c r="B436" s="14">
        <v>311</v>
      </c>
      <c r="C436" s="14" t="s">
        <v>19</v>
      </c>
      <c r="D436" s="14" t="s">
        <v>1285</v>
      </c>
      <c r="E436" s="14" t="s">
        <v>1286</v>
      </c>
      <c r="F436" s="14" t="s">
        <v>1227</v>
      </c>
      <c r="G436" s="14"/>
      <c r="H436" s="14"/>
      <c r="I436" s="14" t="s">
        <v>1287</v>
      </c>
      <c r="J436" s="15">
        <f>VLOOKUP($D436,[1]!IDMPOS[#Data],2,0)</f>
        <v>34599075</v>
      </c>
      <c r="K436" s="16">
        <v>22325500</v>
      </c>
      <c r="L436" s="17">
        <f>K436-J436</f>
        <v>-12273575</v>
      </c>
      <c r="M436" s="18" t="s">
        <v>37</v>
      </c>
      <c r="N436" s="18">
        <v>12273500</v>
      </c>
      <c r="O436" s="19" t="s">
        <v>26</v>
      </c>
      <c r="P436" s="20" t="s">
        <v>39</v>
      </c>
      <c r="Q436" s="15">
        <f>VLOOKUP($D436,[1]!IDMPOS[#Data],3,0)</f>
        <v>35210200</v>
      </c>
      <c r="R436" s="16">
        <v>35210200</v>
      </c>
      <c r="S436" s="17">
        <f>R436-Q436</f>
        <v>0</v>
      </c>
      <c r="T436" s="18"/>
      <c r="U436" s="18" t="s">
        <v>25</v>
      </c>
      <c r="V436" s="19" t="s">
        <v>26</v>
      </c>
      <c r="W436" s="20" t="s">
        <v>27</v>
      </c>
      <c r="X436" s="15">
        <f>VLOOKUP($D436,[1]!IDMPOS[#Data],4,0)</f>
        <v>43556975</v>
      </c>
      <c r="Y436" s="16">
        <v>43557000</v>
      </c>
      <c r="Z436" s="17">
        <f>Y436-X436</f>
        <v>25</v>
      </c>
      <c r="AA436" s="18"/>
      <c r="AB436" s="18" t="s">
        <v>943</v>
      </c>
      <c r="AC436" s="19" t="s">
        <v>26</v>
      </c>
      <c r="AD436" s="20" t="s">
        <v>39</v>
      </c>
      <c r="AE436" s="15">
        <f>VLOOKUP($D436,[1]!IDMPOS[#Data],5,0)</f>
        <v>31911100</v>
      </c>
      <c r="AF436" s="16">
        <v>32081500</v>
      </c>
      <c r="AG436" s="17">
        <f>AF436-AE436</f>
        <v>170400</v>
      </c>
      <c r="AH436" s="18" t="s">
        <v>67</v>
      </c>
      <c r="AI436" s="18" t="s">
        <v>57</v>
      </c>
      <c r="AJ436" s="19" t="s">
        <v>26</v>
      </c>
      <c r="AK436" s="20" t="s">
        <v>39</v>
      </c>
      <c r="AL436" s="15">
        <f>VLOOKUP($D436,[1]!IDMPOS[#Data],6,0)</f>
        <v>38835500</v>
      </c>
      <c r="AM436" s="16">
        <v>38835500</v>
      </c>
      <c r="AN436" s="17">
        <f>AM436-AL436</f>
        <v>0</v>
      </c>
      <c r="AO436" s="18"/>
      <c r="AP436" s="18"/>
      <c r="AQ436" s="19" t="s">
        <v>26</v>
      </c>
      <c r="AR436" s="20" t="s">
        <v>39</v>
      </c>
      <c r="AS436" s="15">
        <f>VLOOKUP($D436,[1]!IDMPOS[#Data],7,0)</f>
        <v>30430200</v>
      </c>
      <c r="AT436" s="16">
        <v>30430200</v>
      </c>
      <c r="AU436" s="17">
        <f>AT436-AS436</f>
        <v>0</v>
      </c>
      <c r="AV436" s="18"/>
      <c r="AW436" s="18"/>
      <c r="AX436" s="19" t="s">
        <v>26</v>
      </c>
      <c r="AY436" s="20" t="s">
        <v>39</v>
      </c>
      <c r="AZ436" s="15">
        <f>VLOOKUP($D436,[1]!IDMPOS[#Data],8,0)</f>
        <v>29488100</v>
      </c>
      <c r="BA436" s="16">
        <v>29488100</v>
      </c>
      <c r="BB436" s="16"/>
      <c r="BC436" s="16"/>
      <c r="BD436" s="17">
        <f>BA436-AZ436</f>
        <v>0</v>
      </c>
      <c r="BE436" s="18"/>
      <c r="BF436" s="18"/>
      <c r="BG436" s="19" t="s">
        <v>26</v>
      </c>
      <c r="BH436" s="20" t="s">
        <v>39</v>
      </c>
    </row>
    <row r="437" spans="2:60" x14ac:dyDescent="0.3">
      <c r="B437" s="14"/>
      <c r="C437" s="14" t="s">
        <v>19</v>
      </c>
      <c r="D437" s="14" t="s">
        <v>1288</v>
      </c>
      <c r="E437" s="14" t="s">
        <v>1289</v>
      </c>
      <c r="F437" s="14" t="s">
        <v>43</v>
      </c>
      <c r="G437" s="21" t="s">
        <v>1290</v>
      </c>
      <c r="H437" s="14"/>
      <c r="I437" s="14"/>
      <c r="J437" s="15">
        <f>VLOOKUP($D437,[1]!IDMPOS[#Data],2,0)</f>
        <v>10548800</v>
      </c>
      <c r="K437" s="16">
        <v>9080000</v>
      </c>
      <c r="L437" s="17">
        <f>K437-J437</f>
        <v>-1468800</v>
      </c>
      <c r="M437" s="18" t="s">
        <v>37</v>
      </c>
      <c r="N437" s="18">
        <v>1469000</v>
      </c>
      <c r="O437" s="19" t="s">
        <v>26</v>
      </c>
      <c r="P437" s="20" t="s">
        <v>39</v>
      </c>
      <c r="Q437" s="15">
        <f>VLOOKUP($D437,[1]!IDMPOS[#Data],3,0)</f>
        <v>24261038</v>
      </c>
      <c r="R437" s="16">
        <v>24261000</v>
      </c>
      <c r="S437" s="17">
        <f>R437-Q437</f>
        <v>-38</v>
      </c>
      <c r="T437" s="18"/>
      <c r="U437" s="18" t="s">
        <v>25</v>
      </c>
      <c r="V437" s="19" t="s">
        <v>26</v>
      </c>
      <c r="W437" s="20" t="s">
        <v>27</v>
      </c>
      <c r="X437" s="15">
        <f>VLOOKUP($D437,[1]!IDMPOS[#Data],4,0)</f>
        <v>21934000</v>
      </c>
      <c r="Y437" s="16">
        <v>21934000</v>
      </c>
      <c r="Z437" s="17">
        <f>Y437-X437</f>
        <v>0</v>
      </c>
      <c r="AA437" s="18"/>
      <c r="AB437" s="18" t="s">
        <v>1291</v>
      </c>
      <c r="AC437" s="19" t="s">
        <v>26</v>
      </c>
      <c r="AD437" s="20" t="s">
        <v>39</v>
      </c>
      <c r="AE437" s="15">
        <f>VLOOKUP($D437,[1]!IDMPOS[#Data],5,0)</f>
        <v>15193200</v>
      </c>
      <c r="AF437" s="16">
        <v>15193200</v>
      </c>
      <c r="AG437" s="17">
        <f>AF437-AE437</f>
        <v>0</v>
      </c>
      <c r="AH437" s="18"/>
      <c r="AI437" s="18" t="s">
        <v>1291</v>
      </c>
      <c r="AJ437" s="19" t="s">
        <v>26</v>
      </c>
      <c r="AK437" s="20" t="s">
        <v>1292</v>
      </c>
      <c r="AL437" s="15">
        <f>VLOOKUP($D437,[1]!IDMPOS[#Data],6,0)</f>
        <v>22522800</v>
      </c>
      <c r="AM437" s="16">
        <v>22523000</v>
      </c>
      <c r="AN437" s="17">
        <f>AM437-AL437</f>
        <v>200</v>
      </c>
      <c r="AO437" s="18"/>
      <c r="AP437" s="18"/>
      <c r="AQ437" s="19" t="s">
        <v>26</v>
      </c>
      <c r="AR437" s="20" t="s">
        <v>39</v>
      </c>
      <c r="AS437" s="15">
        <f>VLOOKUP($D437,[1]!IDMPOS[#Data],7,0)</f>
        <v>20097500</v>
      </c>
      <c r="AT437" s="16">
        <v>20097500</v>
      </c>
      <c r="AU437" s="17">
        <f>AT437-AS437</f>
        <v>0</v>
      </c>
      <c r="AV437" s="18"/>
      <c r="AW437" s="18"/>
      <c r="AX437" s="19" t="s">
        <v>26</v>
      </c>
      <c r="AY437" s="20" t="s">
        <v>39</v>
      </c>
      <c r="AZ437" s="15">
        <f>VLOOKUP($D437,[1]!IDMPOS[#Data],8,0)</f>
        <v>17993600</v>
      </c>
      <c r="BA437" s="16">
        <v>17993600</v>
      </c>
      <c r="BB437" s="16"/>
      <c r="BC437" s="16"/>
      <c r="BD437" s="17">
        <f>BA437-AZ437</f>
        <v>0</v>
      </c>
      <c r="BE437" s="18"/>
      <c r="BF437" s="18" t="s">
        <v>32</v>
      </c>
      <c r="BG437" s="19" t="s">
        <v>26</v>
      </c>
      <c r="BH437" s="20" t="s">
        <v>39</v>
      </c>
    </row>
    <row r="438" spans="2:60" x14ac:dyDescent="0.3">
      <c r="B438" s="14">
        <v>298</v>
      </c>
      <c r="C438" s="14" t="s">
        <v>19</v>
      </c>
      <c r="D438" s="14" t="s">
        <v>1293</v>
      </c>
      <c r="E438" s="14" t="s">
        <v>1294</v>
      </c>
      <c r="F438" s="14" t="s">
        <v>1227</v>
      </c>
      <c r="G438" s="14"/>
      <c r="H438" s="14"/>
      <c r="I438" s="14" t="s">
        <v>1295</v>
      </c>
      <c r="J438" s="15">
        <f>VLOOKUP($D438,[1]!IDMPOS[#Data],2,0)</f>
        <v>29689000</v>
      </c>
      <c r="K438" s="16">
        <v>22208000</v>
      </c>
      <c r="L438" s="17">
        <f>K438-J438</f>
        <v>-7481000</v>
      </c>
      <c r="M438" s="18" t="s">
        <v>37</v>
      </c>
      <c r="N438" s="18">
        <v>7481100</v>
      </c>
      <c r="O438" s="19" t="s">
        <v>26</v>
      </c>
      <c r="P438" s="20" t="s">
        <v>39</v>
      </c>
      <c r="Q438" s="15">
        <f>VLOOKUP($D438,[1]!IDMPOS[#Data],3,0)</f>
        <v>36443200</v>
      </c>
      <c r="R438" s="16">
        <v>36443200</v>
      </c>
      <c r="S438" s="17">
        <f>R438-Q438</f>
        <v>0</v>
      </c>
      <c r="T438" s="18"/>
      <c r="U438" s="18" t="s">
        <v>25</v>
      </c>
      <c r="V438" s="19" t="s">
        <v>26</v>
      </c>
      <c r="W438" s="20" t="s">
        <v>27</v>
      </c>
      <c r="X438" s="15">
        <f>VLOOKUP($D438,[1]!IDMPOS[#Data],4,0)</f>
        <v>18466300</v>
      </c>
      <c r="Y438" s="16">
        <v>18466500</v>
      </c>
      <c r="Z438" s="17">
        <f>Y438-X438</f>
        <v>200</v>
      </c>
      <c r="AA438" s="18"/>
      <c r="AB438" s="18" t="s">
        <v>25</v>
      </c>
      <c r="AC438" s="19" t="s">
        <v>26</v>
      </c>
      <c r="AD438" s="20" t="s">
        <v>27</v>
      </c>
      <c r="AE438" s="15">
        <f>VLOOKUP($D438,[1]!IDMPOS[#Data],5,0)</f>
        <v>24921700</v>
      </c>
      <c r="AF438" s="16">
        <v>24921700</v>
      </c>
      <c r="AG438" s="17">
        <f>AF438-AE438</f>
        <v>0</v>
      </c>
      <c r="AH438" s="18"/>
      <c r="AI438" s="18"/>
      <c r="AJ438" s="19" t="s">
        <v>26</v>
      </c>
      <c r="AK438" s="20" t="s">
        <v>39</v>
      </c>
      <c r="AL438" s="15">
        <f>VLOOKUP($D438,[1]!IDMPOS[#Data],6,0)</f>
        <v>32794500</v>
      </c>
      <c r="AM438" s="16">
        <v>32794500</v>
      </c>
      <c r="AN438" s="17">
        <f>AM438-AL438</f>
        <v>0</v>
      </c>
      <c r="AO438" s="18"/>
      <c r="AP438" s="18"/>
      <c r="AQ438" s="19" t="s">
        <v>26</v>
      </c>
      <c r="AR438" s="20" t="s">
        <v>39</v>
      </c>
      <c r="AS438" s="15">
        <f>VLOOKUP($D438,[1]!IDMPOS[#Data],7,0)</f>
        <v>25968375</v>
      </c>
      <c r="AT438" s="16">
        <v>25968500</v>
      </c>
      <c r="AU438" s="17">
        <f>AT438-AS438</f>
        <v>125</v>
      </c>
      <c r="AV438" s="18"/>
      <c r="AW438" s="18"/>
      <c r="AX438" s="19" t="s">
        <v>26</v>
      </c>
      <c r="AY438" s="20" t="s">
        <v>39</v>
      </c>
      <c r="AZ438" s="15">
        <f>VLOOKUP($D438,[1]!IDMPOS[#Data],8,0)</f>
        <v>15666000</v>
      </c>
      <c r="BA438" s="16">
        <v>15666000</v>
      </c>
      <c r="BB438" s="16"/>
      <c r="BC438" s="16"/>
      <c r="BD438" s="17">
        <f>BA438-AZ438</f>
        <v>0</v>
      </c>
      <c r="BE438" s="18"/>
      <c r="BF438" s="18"/>
      <c r="BG438" s="19" t="s">
        <v>26</v>
      </c>
      <c r="BH438" s="20" t="s">
        <v>39</v>
      </c>
    </row>
    <row r="439" spans="2:60" x14ac:dyDescent="0.3">
      <c r="B439" s="14">
        <v>274</v>
      </c>
      <c r="C439" s="14" t="s">
        <v>19</v>
      </c>
      <c r="D439" s="14" t="s">
        <v>1296</v>
      </c>
      <c r="E439" s="14" t="s">
        <v>1297</v>
      </c>
      <c r="F439" s="14" t="s">
        <v>1227</v>
      </c>
      <c r="G439" s="14"/>
      <c r="H439" s="14"/>
      <c r="I439" s="14"/>
      <c r="J439" s="15">
        <f>VLOOKUP($D439,[1]!IDMPOS[#Data],2,0)</f>
        <v>32374452</v>
      </c>
      <c r="K439" s="16">
        <v>24717000</v>
      </c>
      <c r="L439" s="17">
        <f>K439-J439</f>
        <v>-7657452</v>
      </c>
      <c r="M439" s="18" t="s">
        <v>37</v>
      </c>
      <c r="N439" s="18">
        <v>7657500</v>
      </c>
      <c r="O439" s="19" t="s">
        <v>26</v>
      </c>
      <c r="P439" s="20" t="s">
        <v>39</v>
      </c>
      <c r="Q439" s="15">
        <f>VLOOKUP($D439,[1]!IDMPOS[#Data],3,0)</f>
        <v>60231000</v>
      </c>
      <c r="R439" s="16">
        <v>60231000</v>
      </c>
      <c r="S439" s="17">
        <f>R439-Q439</f>
        <v>0</v>
      </c>
      <c r="T439" s="18"/>
      <c r="U439" s="18" t="s">
        <v>25</v>
      </c>
      <c r="V439" s="19" t="s">
        <v>26</v>
      </c>
      <c r="W439" s="20" t="s">
        <v>27</v>
      </c>
      <c r="X439" s="15">
        <f>VLOOKUP($D439,[1]!IDMPOS[#Data],4,0)</f>
        <v>33015550</v>
      </c>
      <c r="Y439" s="16">
        <v>32915000</v>
      </c>
      <c r="Z439" s="17">
        <f>Y439-X439</f>
        <v>-100550</v>
      </c>
      <c r="AA439" s="18" t="s">
        <v>24</v>
      </c>
      <c r="AB439" s="18" t="s">
        <v>25</v>
      </c>
      <c r="AC439" s="19" t="s">
        <v>26</v>
      </c>
      <c r="AD439" s="20" t="s">
        <v>27</v>
      </c>
      <c r="AE439" s="15">
        <f>VLOOKUP($D439,[1]!IDMPOS[#Data],5,0)</f>
        <v>34656192</v>
      </c>
      <c r="AF439" s="16">
        <v>34656200</v>
      </c>
      <c r="AG439" s="17">
        <f>AF439-AE439</f>
        <v>8</v>
      </c>
      <c r="AH439" s="18"/>
      <c r="AI439" s="18"/>
      <c r="AJ439" s="19" t="s">
        <v>26</v>
      </c>
      <c r="AK439" s="20" t="s">
        <v>1019</v>
      </c>
      <c r="AL439" s="15">
        <f>VLOOKUP($D439,[1]!IDMPOS[#Data],6,0)</f>
        <v>44491100</v>
      </c>
      <c r="AM439" s="16">
        <v>44491100</v>
      </c>
      <c r="AN439" s="17">
        <f>AM439-AL439</f>
        <v>0</v>
      </c>
      <c r="AO439" s="18"/>
      <c r="AP439" s="18"/>
      <c r="AQ439" s="19" t="s">
        <v>26</v>
      </c>
      <c r="AR439" s="20" t="s">
        <v>39</v>
      </c>
      <c r="AS439" s="15">
        <f>VLOOKUP($D439,[1]!IDMPOS[#Data],7,0)</f>
        <v>46295350</v>
      </c>
      <c r="AT439" s="16">
        <v>46295500</v>
      </c>
      <c r="AU439" s="17">
        <f>AT439-AS439</f>
        <v>150</v>
      </c>
      <c r="AV439" s="18"/>
      <c r="AW439" s="18"/>
      <c r="AX439" s="19" t="s">
        <v>26</v>
      </c>
      <c r="AY439" s="20" t="s">
        <v>39</v>
      </c>
      <c r="AZ439" s="15">
        <f>VLOOKUP($D439,[1]!IDMPOS[#Data],8,0)</f>
        <v>22550200</v>
      </c>
      <c r="BA439" s="16">
        <v>22550200</v>
      </c>
      <c r="BB439" s="16"/>
      <c r="BC439" s="16"/>
      <c r="BD439" s="17">
        <f>BA439-AZ439</f>
        <v>0</v>
      </c>
      <c r="BE439" s="18"/>
      <c r="BF439" s="18"/>
      <c r="BG439" s="19" t="s">
        <v>26</v>
      </c>
      <c r="BH439" s="20" t="s">
        <v>39</v>
      </c>
    </row>
    <row r="440" spans="2:60" x14ac:dyDescent="0.3">
      <c r="B440" s="14"/>
      <c r="C440" s="14" t="s">
        <v>19</v>
      </c>
      <c r="D440" s="14" t="s">
        <v>1298</v>
      </c>
      <c r="E440" s="14" t="s">
        <v>1299</v>
      </c>
      <c r="F440" s="14" t="s">
        <v>1227</v>
      </c>
      <c r="G440" s="14" t="s">
        <v>1300</v>
      </c>
      <c r="H440" s="14"/>
      <c r="I440" s="21"/>
      <c r="J440" s="15">
        <f>VLOOKUP($D440,[1]!IDMPOS[#Data],2,0)</f>
        <v>22354700</v>
      </c>
      <c r="K440" s="16">
        <v>13214700</v>
      </c>
      <c r="L440" s="17">
        <f>K440-J440</f>
        <v>-9140000</v>
      </c>
      <c r="M440" s="18" t="s">
        <v>37</v>
      </c>
      <c r="N440" s="18">
        <v>9140000</v>
      </c>
      <c r="O440" s="19" t="s">
        <v>26</v>
      </c>
      <c r="P440" s="20" t="s">
        <v>39</v>
      </c>
      <c r="Q440" s="15">
        <f>VLOOKUP($D440,[1]!IDMPOS[#Data],3,0)</f>
        <v>31241700</v>
      </c>
      <c r="R440" s="16">
        <v>30950000</v>
      </c>
      <c r="S440" s="17">
        <f>R440-Q440</f>
        <v>-291700</v>
      </c>
      <c r="T440" s="18" t="s">
        <v>24</v>
      </c>
      <c r="U440" s="18" t="s">
        <v>153</v>
      </c>
      <c r="V440" s="19" t="s">
        <v>38</v>
      </c>
      <c r="W440" s="20" t="s">
        <v>39</v>
      </c>
      <c r="X440" s="15">
        <f>VLOOKUP($D440,[1]!IDMPOS[#Data],4,0)</f>
        <v>17442000</v>
      </c>
      <c r="Y440" s="16">
        <v>16700000</v>
      </c>
      <c r="Z440" s="17">
        <f>Y440-X440</f>
        <v>-742000</v>
      </c>
      <c r="AA440" s="18" t="s">
        <v>54</v>
      </c>
      <c r="AB440" s="18" t="s">
        <v>1301</v>
      </c>
      <c r="AC440" s="19" t="s">
        <v>38</v>
      </c>
      <c r="AD440" s="20" t="s">
        <v>39</v>
      </c>
      <c r="AE440" s="15">
        <f>VLOOKUP($D440,[1]!IDMPOS[#Data],5,0)</f>
        <v>14993100</v>
      </c>
      <c r="AF440" s="16">
        <v>15001000</v>
      </c>
      <c r="AG440" s="17">
        <f>AF440-AE440</f>
        <v>7900</v>
      </c>
      <c r="AH440" s="18" t="s">
        <v>67</v>
      </c>
      <c r="AI440" s="18" t="s">
        <v>57</v>
      </c>
      <c r="AJ440" s="19" t="s">
        <v>26</v>
      </c>
      <c r="AK440" s="20" t="s">
        <v>39</v>
      </c>
      <c r="AL440" s="15">
        <f>VLOOKUP($D440,[1]!IDMPOS[#Data],6,0)</f>
        <v>41513111</v>
      </c>
      <c r="AM440" s="16">
        <v>41274100</v>
      </c>
      <c r="AN440" s="17">
        <f>AM440-AL440</f>
        <v>-239011</v>
      </c>
      <c r="AO440" s="18" t="s">
        <v>54</v>
      </c>
      <c r="AP440" s="18" t="s">
        <v>726</v>
      </c>
      <c r="AQ440" s="19" t="s">
        <v>26</v>
      </c>
      <c r="AR440" s="20" t="s">
        <v>39</v>
      </c>
      <c r="AS440" s="15">
        <f>VLOOKUP($D440,[1]!IDMPOS[#Data],7,0)</f>
        <v>23252325</v>
      </c>
      <c r="AT440" s="16">
        <v>23351500</v>
      </c>
      <c r="AU440" s="17">
        <f>AT440-AS440</f>
        <v>99175</v>
      </c>
      <c r="AV440" s="18" t="s">
        <v>67</v>
      </c>
      <c r="AW440" s="18" t="s">
        <v>57</v>
      </c>
      <c r="AX440" s="19" t="s">
        <v>26</v>
      </c>
      <c r="AY440" s="20" t="s">
        <v>39</v>
      </c>
      <c r="AZ440" s="15">
        <f>VLOOKUP($D440,[1]!IDMPOS[#Data],8,0)</f>
        <v>29956300</v>
      </c>
      <c r="BA440" s="16">
        <v>29956300</v>
      </c>
      <c r="BB440" s="16"/>
      <c r="BC440" s="16"/>
      <c r="BD440" s="17">
        <f>BA440-AZ440</f>
        <v>0</v>
      </c>
      <c r="BE440" s="18"/>
      <c r="BF440" s="18"/>
      <c r="BG440" s="19" t="s">
        <v>26</v>
      </c>
      <c r="BH440" s="20" t="s">
        <v>39</v>
      </c>
    </row>
    <row r="441" spans="2:60" x14ac:dyDescent="0.3">
      <c r="B441" s="14">
        <v>314</v>
      </c>
      <c r="C441" s="14" t="s">
        <v>19</v>
      </c>
      <c r="D441" s="14" t="s">
        <v>1302</v>
      </c>
      <c r="E441" s="14" t="s">
        <v>1303</v>
      </c>
      <c r="F441" s="14" t="s">
        <v>1304</v>
      </c>
      <c r="G441" s="14" t="s">
        <v>1305</v>
      </c>
      <c r="H441" s="14"/>
      <c r="I441" s="14" t="s">
        <v>1306</v>
      </c>
      <c r="J441" s="15">
        <f>VLOOKUP($D441,[1]!IDMPOS[#Data],2,0)</f>
        <v>29152300</v>
      </c>
      <c r="K441" s="16">
        <v>21143300</v>
      </c>
      <c r="L441" s="17">
        <f>K441-J441</f>
        <v>-8009000</v>
      </c>
      <c r="M441" s="18" t="s">
        <v>37</v>
      </c>
      <c r="N441" s="18">
        <v>8009000</v>
      </c>
      <c r="O441" s="19" t="s">
        <v>26</v>
      </c>
      <c r="P441" s="20" t="s">
        <v>39</v>
      </c>
      <c r="Q441" s="15">
        <f>VLOOKUP($D441,[1]!IDMPOS[#Data],3,0)</f>
        <v>42511200</v>
      </c>
      <c r="R441" s="16">
        <v>42500000</v>
      </c>
      <c r="S441" s="17">
        <f>R441-Q441</f>
        <v>-11200</v>
      </c>
      <c r="T441" s="18" t="s">
        <v>40</v>
      </c>
      <c r="U441" s="18"/>
      <c r="V441" s="19" t="s">
        <v>38</v>
      </c>
      <c r="W441" s="20" t="s">
        <v>39</v>
      </c>
      <c r="X441" s="15">
        <f>VLOOKUP($D441,[1]!IDMPOS[#Data],4,0)</f>
        <v>25713275</v>
      </c>
      <c r="Y441" s="16">
        <v>25700000</v>
      </c>
      <c r="Z441" s="17">
        <f>Y441-X441</f>
        <v>-13275</v>
      </c>
      <c r="AA441" s="18" t="s">
        <v>40</v>
      </c>
      <c r="AB441" s="18"/>
      <c r="AC441" s="19" t="s">
        <v>38</v>
      </c>
      <c r="AD441" s="20" t="s">
        <v>39</v>
      </c>
      <c r="AE441" s="15">
        <f>VLOOKUP($D441,[1]!IDMPOS[#Data],5,0)</f>
        <v>29294825</v>
      </c>
      <c r="AF441" s="16">
        <v>29295000</v>
      </c>
      <c r="AG441" s="17">
        <f>AF441-AE441</f>
        <v>175</v>
      </c>
      <c r="AH441" s="18"/>
      <c r="AI441" s="18"/>
      <c r="AJ441" s="19" t="s">
        <v>26</v>
      </c>
      <c r="AK441" s="20" t="s">
        <v>39</v>
      </c>
      <c r="AL441" s="15">
        <f>VLOOKUP($D441,[1]!IDMPOS[#Data],6,0)</f>
        <v>33856525</v>
      </c>
      <c r="AM441" s="16">
        <v>33856500</v>
      </c>
      <c r="AN441" s="17">
        <f>AM441-AL441</f>
        <v>-25</v>
      </c>
      <c r="AO441" s="18"/>
      <c r="AP441" s="18"/>
      <c r="AQ441" s="19" t="s">
        <v>26</v>
      </c>
      <c r="AR441" s="20" t="s">
        <v>39</v>
      </c>
      <c r="AS441" s="15">
        <f>VLOOKUP($D441,[1]!IDMPOS[#Data],7,0)</f>
        <v>24927300</v>
      </c>
      <c r="AT441" s="16">
        <v>24927500</v>
      </c>
      <c r="AU441" s="17">
        <f>AT441-AS441</f>
        <v>200</v>
      </c>
      <c r="AV441" s="18"/>
      <c r="AW441" s="18"/>
      <c r="AX441" s="19" t="s">
        <v>26</v>
      </c>
      <c r="AY441" s="20" t="s">
        <v>39</v>
      </c>
      <c r="AZ441" s="15">
        <f>VLOOKUP($D441,[1]!IDMPOS[#Data],8,0)</f>
        <v>19974299</v>
      </c>
      <c r="BA441" s="16">
        <v>19974300</v>
      </c>
      <c r="BB441" s="16"/>
      <c r="BC441" s="16"/>
      <c r="BD441" s="17">
        <f>BA441-AZ441</f>
        <v>1</v>
      </c>
      <c r="BE441" s="18"/>
      <c r="BF441" s="18"/>
      <c r="BG441" s="19" t="s">
        <v>26</v>
      </c>
      <c r="BH441" s="20" t="s">
        <v>39</v>
      </c>
    </row>
    <row r="442" spans="2:60" x14ac:dyDescent="0.3">
      <c r="B442" s="14">
        <v>289</v>
      </c>
      <c r="C442" s="14" t="s">
        <v>19</v>
      </c>
      <c r="D442" s="14" t="s">
        <v>1307</v>
      </c>
      <c r="E442" s="14" t="s">
        <v>1308</v>
      </c>
      <c r="F442" s="14" t="s">
        <v>1227</v>
      </c>
      <c r="G442" s="14"/>
      <c r="H442" s="14"/>
      <c r="I442" s="14" t="s">
        <v>1309</v>
      </c>
      <c r="J442" s="15">
        <f>VLOOKUP($D442,[1]!IDMPOS[#Data],2,0)</f>
        <v>8948411</v>
      </c>
      <c r="K442" s="16">
        <v>2330500</v>
      </c>
      <c r="L442" s="17">
        <f>K442-J442</f>
        <v>-6617911</v>
      </c>
      <c r="M442" s="18" t="s">
        <v>37</v>
      </c>
      <c r="N442" s="18">
        <v>6618000</v>
      </c>
      <c r="O442" s="19" t="s">
        <v>26</v>
      </c>
      <c r="P442" s="20" t="s">
        <v>39</v>
      </c>
      <c r="Q442" s="15">
        <f>VLOOKUP($D442,[1]!IDMPOS[#Data],3,0)</f>
        <v>7967874</v>
      </c>
      <c r="R442" s="16">
        <v>7968000</v>
      </c>
      <c r="S442" s="17">
        <f>R442-Q442</f>
        <v>126</v>
      </c>
      <c r="T442" s="18"/>
      <c r="U442" s="18" t="s">
        <v>25</v>
      </c>
      <c r="V442" s="19" t="s">
        <v>26</v>
      </c>
      <c r="W442" s="20" t="s">
        <v>27</v>
      </c>
      <c r="X442" s="15">
        <f>VLOOKUP($D442,[1]!IDMPOS[#Data],4,0)</f>
        <v>7120300</v>
      </c>
      <c r="Y442" s="16">
        <v>7120000</v>
      </c>
      <c r="Z442" s="17">
        <f>Y442-X442</f>
        <v>-300</v>
      </c>
      <c r="AA442" s="18"/>
      <c r="AB442" s="18" t="s">
        <v>943</v>
      </c>
      <c r="AC442" s="19" t="s">
        <v>26</v>
      </c>
      <c r="AD442" s="20" t="s">
        <v>39</v>
      </c>
      <c r="AE442" s="15">
        <f>VLOOKUP($D442,[1]!IDMPOS[#Data],5,0)</f>
        <v>11422354</v>
      </c>
      <c r="AF442" s="16">
        <v>11435000</v>
      </c>
      <c r="AG442" s="17">
        <f>AF442-AE442</f>
        <v>12646</v>
      </c>
      <c r="AH442" s="18" t="s">
        <v>67</v>
      </c>
      <c r="AI442" s="18" t="s">
        <v>94</v>
      </c>
      <c r="AJ442" s="19" t="s">
        <v>26</v>
      </c>
      <c r="AK442" s="20" t="s">
        <v>39</v>
      </c>
      <c r="AL442" s="15">
        <f>VLOOKUP($D442,[1]!IDMPOS[#Data],6,0)</f>
        <v>9804521</v>
      </c>
      <c r="AM442" s="16">
        <v>9804500</v>
      </c>
      <c r="AN442" s="17">
        <f>AM442-AL442</f>
        <v>-21</v>
      </c>
      <c r="AO442" s="18"/>
      <c r="AP442" s="18"/>
      <c r="AQ442" s="19" t="s">
        <v>26</v>
      </c>
      <c r="AR442" s="20" t="s">
        <v>39</v>
      </c>
      <c r="AS442" s="15">
        <f>VLOOKUP($D442,[1]!IDMPOS[#Data],7,0)</f>
        <v>5381106</v>
      </c>
      <c r="AT442" s="16">
        <v>5381000</v>
      </c>
      <c r="AU442" s="17">
        <f>AT442-AS442</f>
        <v>-106</v>
      </c>
      <c r="AV442" s="18"/>
      <c r="AW442" s="18"/>
      <c r="AX442" s="19" t="s">
        <v>26</v>
      </c>
      <c r="AY442" s="20" t="s">
        <v>39</v>
      </c>
      <c r="AZ442" s="15">
        <f>VLOOKUP($D442,[1]!IDMPOS[#Data],8,0)</f>
        <v>8840464</v>
      </c>
      <c r="BA442" s="16">
        <v>8840500</v>
      </c>
      <c r="BB442" s="16"/>
      <c r="BC442" s="16"/>
      <c r="BD442" s="17">
        <f>BA442-AZ442</f>
        <v>36</v>
      </c>
      <c r="BE442" s="18"/>
      <c r="BF442" s="18"/>
      <c r="BG442" s="19" t="s">
        <v>26</v>
      </c>
      <c r="BH442" s="20" t="s">
        <v>39</v>
      </c>
    </row>
    <row r="443" spans="2:60" x14ac:dyDescent="0.3">
      <c r="B443" s="14">
        <v>294</v>
      </c>
      <c r="C443" s="14" t="s">
        <v>19</v>
      </c>
      <c r="D443" s="25" t="s">
        <v>1310</v>
      </c>
      <c r="E443" s="14" t="s">
        <v>1311</v>
      </c>
      <c r="F443" s="14" t="s">
        <v>1227</v>
      </c>
      <c r="G443" s="14"/>
      <c r="H443" s="14"/>
      <c r="I443" s="14" t="s">
        <v>1312</v>
      </c>
      <c r="J443" s="15">
        <f>VLOOKUP($D443,[1]!IDMPOS[#Data],2,0)</f>
        <v>3340500</v>
      </c>
      <c r="K443" s="16">
        <v>481300</v>
      </c>
      <c r="L443" s="17">
        <f>K443-J443</f>
        <v>-2859200</v>
      </c>
      <c r="M443" s="18" t="s">
        <v>37</v>
      </c>
      <c r="N443" s="18">
        <v>2859200</v>
      </c>
      <c r="O443" s="19" t="s">
        <v>26</v>
      </c>
      <c r="P443" s="20" t="s">
        <v>39</v>
      </c>
      <c r="Q443" s="15">
        <f>VLOOKUP($D443,[1]!IDMPOS[#Data],3,0)</f>
        <v>2871450</v>
      </c>
      <c r="R443" s="16">
        <v>2871400</v>
      </c>
      <c r="S443" s="17">
        <f>R443-Q443</f>
        <v>-50</v>
      </c>
      <c r="T443" s="18"/>
      <c r="U443" s="18" t="s">
        <v>25</v>
      </c>
      <c r="V443" s="19" t="s">
        <v>26</v>
      </c>
      <c r="W443" s="20" t="s">
        <v>27</v>
      </c>
      <c r="X443" s="15">
        <f>VLOOKUP($D443,[1]!IDMPOS[#Data],4,0)</f>
        <v>2007600</v>
      </c>
      <c r="Y443" s="16">
        <v>2007600</v>
      </c>
      <c r="Z443" s="17">
        <f>Y443-X443</f>
        <v>0</v>
      </c>
      <c r="AA443" s="18"/>
      <c r="AB443" s="18" t="s">
        <v>943</v>
      </c>
      <c r="AC443" s="19" t="s">
        <v>26</v>
      </c>
      <c r="AD443" s="20" t="s">
        <v>39</v>
      </c>
      <c r="AE443" s="15">
        <f>VLOOKUP($D443,[1]!IDMPOS[#Data],5,0)</f>
        <v>3879975</v>
      </c>
      <c r="AF443" s="16">
        <v>3882000</v>
      </c>
      <c r="AG443" s="17">
        <f>AF443-AE443</f>
        <v>2025</v>
      </c>
      <c r="AH443" s="18" t="s">
        <v>67</v>
      </c>
      <c r="AI443" s="18" t="s">
        <v>57</v>
      </c>
      <c r="AJ443" s="19" t="s">
        <v>26</v>
      </c>
      <c r="AK443" s="20" t="s">
        <v>39</v>
      </c>
      <c r="AL443" s="15">
        <f>VLOOKUP($D443,[1]!IDMPOS[#Data],6,0)</f>
        <v>2196350</v>
      </c>
      <c r="AM443" s="16">
        <v>2196400</v>
      </c>
      <c r="AN443" s="17">
        <f>AM443-AL443</f>
        <v>50</v>
      </c>
      <c r="AO443" s="18"/>
      <c r="AP443" s="18"/>
      <c r="AQ443" s="19" t="s">
        <v>26</v>
      </c>
      <c r="AR443" s="20" t="s">
        <v>39</v>
      </c>
      <c r="AS443" s="15">
        <f>VLOOKUP($D443,[1]!IDMPOS[#Data],7,0)</f>
        <v>2940100</v>
      </c>
      <c r="AT443" s="16">
        <v>2940000</v>
      </c>
      <c r="AU443" s="17">
        <f>AT443-AS443</f>
        <v>-100</v>
      </c>
      <c r="AV443" s="18"/>
      <c r="AW443" s="18"/>
      <c r="AX443" s="19" t="s">
        <v>26</v>
      </c>
      <c r="AY443" s="20" t="s">
        <v>39</v>
      </c>
      <c r="AZ443" s="15">
        <f>VLOOKUP($D443,[1]!IDMPOS[#Data],8,0)</f>
        <v>2135950</v>
      </c>
      <c r="BA443" s="16">
        <v>2136000</v>
      </c>
      <c r="BB443" s="16"/>
      <c r="BC443" s="16"/>
      <c r="BD443" s="17">
        <f>BA443-AZ443</f>
        <v>50</v>
      </c>
      <c r="BE443" s="18"/>
      <c r="BF443" s="18"/>
      <c r="BG443" s="19" t="s">
        <v>26</v>
      </c>
      <c r="BH443" s="20" t="s">
        <v>39</v>
      </c>
    </row>
    <row r="444" spans="2:60" x14ac:dyDescent="0.3">
      <c r="B444" s="14">
        <v>312</v>
      </c>
      <c r="C444" s="14" t="s">
        <v>19</v>
      </c>
      <c r="D444" s="14" t="s">
        <v>1313</v>
      </c>
      <c r="E444" s="14" t="s">
        <v>1314</v>
      </c>
      <c r="F444" s="14" t="s">
        <v>1304</v>
      </c>
      <c r="G444" s="14" t="s">
        <v>1315</v>
      </c>
      <c r="H444" s="14"/>
      <c r="I444" s="14" t="s">
        <v>1316</v>
      </c>
      <c r="J444" s="15">
        <f>VLOOKUP($D444,[1]!IDMPOS[#Data],2,0)</f>
        <v>16624500</v>
      </c>
      <c r="K444" s="16">
        <v>9811100</v>
      </c>
      <c r="L444" s="17">
        <f>K444-J444</f>
        <v>-6813400</v>
      </c>
      <c r="M444" s="18" t="s">
        <v>37</v>
      </c>
      <c r="N444" s="18">
        <v>6813100</v>
      </c>
      <c r="O444" s="19" t="s">
        <v>26</v>
      </c>
      <c r="P444" s="20" t="s">
        <v>39</v>
      </c>
      <c r="Q444" s="15">
        <f>VLOOKUP($D444,[1]!IDMPOS[#Data],3,0)</f>
        <v>17690030</v>
      </c>
      <c r="R444" s="16">
        <v>17650000</v>
      </c>
      <c r="S444" s="17">
        <f>R444-Q444</f>
        <v>-40030</v>
      </c>
      <c r="T444" s="18" t="s">
        <v>40</v>
      </c>
      <c r="U444" s="18"/>
      <c r="V444" s="19" t="s">
        <v>38</v>
      </c>
      <c r="W444" s="20" t="s">
        <v>39</v>
      </c>
      <c r="X444" s="15">
        <f>VLOOKUP($D444,[1]!IDMPOS[#Data],4,0)</f>
        <v>21771426</v>
      </c>
      <c r="Y444" s="16">
        <v>21750000</v>
      </c>
      <c r="Z444" s="17">
        <f>Y444-X444</f>
        <v>-21426</v>
      </c>
      <c r="AA444" s="18" t="s">
        <v>40</v>
      </c>
      <c r="AB444" s="18"/>
      <c r="AC444" s="19" t="s">
        <v>38</v>
      </c>
      <c r="AD444" s="20" t="s">
        <v>39</v>
      </c>
      <c r="AE444" s="15">
        <f>VLOOKUP($D444,[1]!IDMPOS[#Data],5,0)</f>
        <v>15410336</v>
      </c>
      <c r="AF444" s="16">
        <v>15426100</v>
      </c>
      <c r="AG444" s="17">
        <f>AF444-AE444</f>
        <v>15764</v>
      </c>
      <c r="AH444" s="18" t="s">
        <v>67</v>
      </c>
      <c r="AI444" s="18" t="s">
        <v>57</v>
      </c>
      <c r="AJ444" s="19" t="s">
        <v>26</v>
      </c>
      <c r="AK444" s="20" t="s">
        <v>39</v>
      </c>
      <c r="AL444" s="15">
        <f>VLOOKUP($D444,[1]!IDMPOS[#Data],6,0)</f>
        <v>18714000</v>
      </c>
      <c r="AM444" s="16">
        <v>18714000</v>
      </c>
      <c r="AN444" s="17">
        <f>AM444-AL444</f>
        <v>0</v>
      </c>
      <c r="AO444" s="18"/>
      <c r="AP444" s="18"/>
      <c r="AQ444" s="19" t="s">
        <v>26</v>
      </c>
      <c r="AR444" s="20" t="s">
        <v>39</v>
      </c>
      <c r="AS444" s="15">
        <f>VLOOKUP($D444,[1]!IDMPOS[#Data],7,0)</f>
        <v>25649000</v>
      </c>
      <c r="AT444" s="16">
        <v>25649000</v>
      </c>
      <c r="AU444" s="17">
        <f>AT444-AS444</f>
        <v>0</v>
      </c>
      <c r="AV444" s="18"/>
      <c r="AW444" s="18"/>
      <c r="AX444" s="19" t="s">
        <v>26</v>
      </c>
      <c r="AY444" s="20" t="s">
        <v>39</v>
      </c>
      <c r="AZ444" s="15">
        <f>VLOOKUP($D444,[1]!IDMPOS[#Data],8,0)</f>
        <v>16483150</v>
      </c>
      <c r="BA444" s="16">
        <v>16483200</v>
      </c>
      <c r="BB444" s="16"/>
      <c r="BC444" s="16"/>
      <c r="BD444" s="17">
        <f>BA444-AZ444</f>
        <v>50</v>
      </c>
      <c r="BE444" s="18"/>
      <c r="BF444" s="18"/>
      <c r="BG444" s="19" t="s">
        <v>26</v>
      </c>
      <c r="BH444" s="20" t="s">
        <v>39</v>
      </c>
    </row>
    <row r="445" spans="2:60" x14ac:dyDescent="0.3">
      <c r="B445" s="14">
        <v>276</v>
      </c>
      <c r="C445" s="14" t="s">
        <v>19</v>
      </c>
      <c r="D445" s="14" t="s">
        <v>1317</v>
      </c>
      <c r="E445" s="14" t="s">
        <v>1318</v>
      </c>
      <c r="F445" s="14" t="s">
        <v>1227</v>
      </c>
      <c r="G445" s="14"/>
      <c r="H445" s="14"/>
      <c r="I445" s="14"/>
      <c r="J445" s="15">
        <f>VLOOKUP($D445,[1]!IDMPOS[#Data],2,0)</f>
        <v>21819675</v>
      </c>
      <c r="K445" s="16">
        <v>15355200</v>
      </c>
      <c r="L445" s="17">
        <f>K445-J445</f>
        <v>-6464475</v>
      </c>
      <c r="M445" s="18" t="s">
        <v>37</v>
      </c>
      <c r="N445" s="18">
        <v>6464500</v>
      </c>
      <c r="O445" s="19" t="s">
        <v>26</v>
      </c>
      <c r="P445" s="20" t="s">
        <v>39</v>
      </c>
      <c r="Q445" s="15">
        <f>VLOOKUP($D445,[1]!IDMPOS[#Data],3,0)</f>
        <v>21887500</v>
      </c>
      <c r="R445" s="16">
        <v>21887500</v>
      </c>
      <c r="S445" s="17">
        <f>R445-Q445</f>
        <v>0</v>
      </c>
      <c r="T445" s="18"/>
      <c r="U445" s="18" t="s">
        <v>25</v>
      </c>
      <c r="V445" s="19" t="s">
        <v>26</v>
      </c>
      <c r="W445" s="20" t="s">
        <v>27</v>
      </c>
      <c r="X445" s="15">
        <f>VLOOKUP($D445,[1]!IDMPOS[#Data],4,0)</f>
        <v>28361200</v>
      </c>
      <c r="Y445" s="16">
        <v>28361200</v>
      </c>
      <c r="Z445" s="17">
        <f>Y445-X445</f>
        <v>0</v>
      </c>
      <c r="AA445" s="18"/>
      <c r="AB445" s="18" t="s">
        <v>25</v>
      </c>
      <c r="AC445" s="19" t="s">
        <v>26</v>
      </c>
      <c r="AD445" s="20" t="s">
        <v>27</v>
      </c>
      <c r="AE445" s="15">
        <f>VLOOKUP($D445,[1]!IDMPOS[#Data],5,0)</f>
        <v>29562325</v>
      </c>
      <c r="AF445" s="16">
        <v>30449400</v>
      </c>
      <c r="AG445" s="17">
        <f>AF445-AE445</f>
        <v>887075</v>
      </c>
      <c r="AH445" s="18" t="s">
        <v>67</v>
      </c>
      <c r="AI445" s="18" t="s">
        <v>57</v>
      </c>
      <c r="AJ445" s="19" t="s">
        <v>26</v>
      </c>
      <c r="AK445" s="20" t="s">
        <v>39</v>
      </c>
      <c r="AL445" s="15">
        <f>VLOOKUP($D445,[1]!IDMPOS[#Data],6,0)</f>
        <v>23276777</v>
      </c>
      <c r="AM445" s="16">
        <v>23277000</v>
      </c>
      <c r="AN445" s="17">
        <f>AM445-AL445</f>
        <v>223</v>
      </c>
      <c r="AO445" s="18"/>
      <c r="AP445" s="18"/>
      <c r="AQ445" s="19" t="s">
        <v>26</v>
      </c>
      <c r="AR445" s="20" t="s">
        <v>39</v>
      </c>
      <c r="AS445" s="15">
        <f>VLOOKUP($D445,[1]!IDMPOS[#Data],7,0)</f>
        <v>11418000</v>
      </c>
      <c r="AT445" s="16">
        <v>11418000</v>
      </c>
      <c r="AU445" s="17">
        <f>AT445-AS445</f>
        <v>0</v>
      </c>
      <c r="AV445" s="18"/>
      <c r="AW445" s="18"/>
      <c r="AX445" s="19" t="s">
        <v>26</v>
      </c>
      <c r="AY445" s="20" t="s">
        <v>39</v>
      </c>
      <c r="AZ445" s="15">
        <f>VLOOKUP($D445,[1]!IDMPOS[#Data],8,0)</f>
        <v>16714225</v>
      </c>
      <c r="BA445" s="16">
        <v>16714300</v>
      </c>
      <c r="BB445" s="16"/>
      <c r="BC445" s="16"/>
      <c r="BD445" s="17">
        <f>BA445-AZ445</f>
        <v>75</v>
      </c>
      <c r="BE445" s="18"/>
      <c r="BF445" s="18"/>
      <c r="BG445" s="19" t="s">
        <v>26</v>
      </c>
      <c r="BH445" s="20" t="s">
        <v>39</v>
      </c>
    </row>
    <row r="446" spans="2:60" x14ac:dyDescent="0.3">
      <c r="B446" s="14">
        <v>304</v>
      </c>
      <c r="C446" s="14" t="s">
        <v>19</v>
      </c>
      <c r="D446" s="14" t="s">
        <v>1319</v>
      </c>
      <c r="E446" s="14" t="s">
        <v>1320</v>
      </c>
      <c r="F446" s="14" t="s">
        <v>1227</v>
      </c>
      <c r="G446" s="14"/>
      <c r="H446" s="14" t="s">
        <v>1004</v>
      </c>
      <c r="I446" s="21" t="s">
        <v>1321</v>
      </c>
      <c r="J446" s="15">
        <f>VLOOKUP($D446,[1]!IDMPOS[#Data],2,0)</f>
        <v>42685275</v>
      </c>
      <c r="K446" s="16">
        <v>42685400</v>
      </c>
      <c r="L446" s="17">
        <f>K446-J446</f>
        <v>125</v>
      </c>
      <c r="M446" s="18"/>
      <c r="N446" s="18"/>
      <c r="O446" s="19" t="s">
        <v>26</v>
      </c>
      <c r="P446" s="20" t="s">
        <v>39</v>
      </c>
      <c r="Q446" s="15">
        <f>VLOOKUP($D446,[1]!IDMPOS[#Data],3,0)</f>
        <v>52090500</v>
      </c>
      <c r="R446" s="16">
        <v>52038000</v>
      </c>
      <c r="S446" s="17">
        <f>R446-Q446</f>
        <v>-52500</v>
      </c>
      <c r="T446" s="18" t="s">
        <v>24</v>
      </c>
      <c r="U446" s="18" t="s">
        <v>25</v>
      </c>
      <c r="V446" s="19" t="s">
        <v>26</v>
      </c>
      <c r="W446" s="20" t="s">
        <v>27</v>
      </c>
      <c r="X446" s="15">
        <f>VLOOKUP($D446,[1]!IDMPOS[#Data],4,0)</f>
        <v>26121975</v>
      </c>
      <c r="Y446" s="16">
        <v>26122000</v>
      </c>
      <c r="Z446" s="17">
        <f>Y446-X446</f>
        <v>25</v>
      </c>
      <c r="AA446" s="18"/>
      <c r="AB446" s="18" t="s">
        <v>25</v>
      </c>
      <c r="AC446" s="19" t="s">
        <v>26</v>
      </c>
      <c r="AD446" s="20" t="s">
        <v>27</v>
      </c>
      <c r="AE446" s="15">
        <f>VLOOKUP($D446,[1]!IDMPOS[#Data],5,0)</f>
        <v>36834500</v>
      </c>
      <c r="AF446" s="16">
        <v>36834500</v>
      </c>
      <c r="AG446" s="17">
        <f>AF446-AE446</f>
        <v>0</v>
      </c>
      <c r="AH446" s="18"/>
      <c r="AI446" s="18"/>
      <c r="AJ446" s="19" t="s">
        <v>26</v>
      </c>
      <c r="AK446" s="20" t="s">
        <v>39</v>
      </c>
      <c r="AL446" s="15">
        <f>VLOOKUP($D446,[1]!IDMPOS[#Data],6,0)</f>
        <v>56463514</v>
      </c>
      <c r="AM446" s="16">
        <v>56463500</v>
      </c>
      <c r="AN446" s="17">
        <f>AM446-AL446</f>
        <v>-14</v>
      </c>
      <c r="AO446" s="18"/>
      <c r="AP446" s="18"/>
      <c r="AQ446" s="19" t="s">
        <v>26</v>
      </c>
      <c r="AR446" s="20" t="s">
        <v>39</v>
      </c>
      <c r="AS446" s="15">
        <f>VLOOKUP($D446,[1]!IDMPOS[#Data],7,0)</f>
        <v>20502800</v>
      </c>
      <c r="AT446" s="16">
        <v>20503000</v>
      </c>
      <c r="AU446" s="17">
        <f>AT446-AS446</f>
        <v>200</v>
      </c>
      <c r="AV446" s="18"/>
      <c r="AW446" s="18"/>
      <c r="AX446" s="19" t="s">
        <v>26</v>
      </c>
      <c r="AY446" s="20" t="s">
        <v>39</v>
      </c>
      <c r="AZ446" s="15">
        <f>VLOOKUP($D446,[1]!IDMPOS[#Data],8,0)</f>
        <v>30220351</v>
      </c>
      <c r="BA446" s="16">
        <v>30220500</v>
      </c>
      <c r="BB446" s="16"/>
      <c r="BC446" s="16"/>
      <c r="BD446" s="17">
        <f>BA446-AZ446</f>
        <v>149</v>
      </c>
      <c r="BE446" s="18"/>
      <c r="BF446" s="18"/>
      <c r="BG446" s="19" t="s">
        <v>26</v>
      </c>
      <c r="BH446" s="20" t="s">
        <v>39</v>
      </c>
    </row>
    <row r="447" spans="2:60" x14ac:dyDescent="0.3">
      <c r="B447" s="14">
        <v>300</v>
      </c>
      <c r="C447" s="14" t="s">
        <v>19</v>
      </c>
      <c r="D447" s="14" t="s">
        <v>1322</v>
      </c>
      <c r="E447" s="14" t="s">
        <v>1323</v>
      </c>
      <c r="F447" s="14" t="s">
        <v>1227</v>
      </c>
      <c r="G447" s="14"/>
      <c r="H447" s="14" t="s">
        <v>1004</v>
      </c>
      <c r="I447" s="21" t="s">
        <v>1324</v>
      </c>
      <c r="J447" s="15">
        <f>VLOOKUP($D447,[1]!IDMPOS[#Data],2,0)</f>
        <v>70307375</v>
      </c>
      <c r="K447" s="16">
        <v>59144400</v>
      </c>
      <c r="L447" s="17">
        <f>K447-J447</f>
        <v>-11162975</v>
      </c>
      <c r="M447" s="18" t="s">
        <v>37</v>
      </c>
      <c r="N447" s="18">
        <v>11163000</v>
      </c>
      <c r="O447" s="19" t="s">
        <v>26</v>
      </c>
      <c r="P447" s="20" t="s">
        <v>39</v>
      </c>
      <c r="Q447" s="15">
        <f>VLOOKUP($D447,[1]!IDMPOS[#Data],3,0)</f>
        <v>60842400</v>
      </c>
      <c r="R447" s="16">
        <v>60842000</v>
      </c>
      <c r="S447" s="17">
        <f>R447-Q447</f>
        <v>-400</v>
      </c>
      <c r="T447" s="18"/>
      <c r="U447" s="18" t="s">
        <v>25</v>
      </c>
      <c r="V447" s="19" t="s">
        <v>26</v>
      </c>
      <c r="W447" s="20" t="s">
        <v>27</v>
      </c>
      <c r="X447" s="15">
        <f>VLOOKUP($D447,[1]!IDMPOS[#Data],4,0)</f>
        <v>57170328</v>
      </c>
      <c r="Y447" s="16">
        <v>57408500</v>
      </c>
      <c r="Z447" s="17">
        <f>Y447-X447</f>
        <v>238172</v>
      </c>
      <c r="AA447" s="18" t="s">
        <v>67</v>
      </c>
      <c r="AB447" s="18" t="s">
        <v>1325</v>
      </c>
      <c r="AC447" s="19" t="s">
        <v>26</v>
      </c>
      <c r="AD447" s="20" t="s">
        <v>39</v>
      </c>
      <c r="AE447" s="15">
        <f>VLOOKUP($D447,[1]!IDMPOS[#Data],5,0)</f>
        <v>71391100</v>
      </c>
      <c r="AF447" s="16">
        <v>71391500</v>
      </c>
      <c r="AG447" s="17">
        <f>AF447-AE447</f>
        <v>400</v>
      </c>
      <c r="AH447" s="18"/>
      <c r="AI447" s="18"/>
      <c r="AJ447" s="19" t="s">
        <v>26</v>
      </c>
      <c r="AK447" s="20" t="s">
        <v>39</v>
      </c>
      <c r="AL447" s="15">
        <f>VLOOKUP($D447,[1]!IDMPOS[#Data],6,0)</f>
        <v>95061250</v>
      </c>
      <c r="AM447" s="16">
        <v>95061500</v>
      </c>
      <c r="AN447" s="17">
        <f>AM447-AL447</f>
        <v>250</v>
      </c>
      <c r="AO447" s="18"/>
      <c r="AP447" s="18"/>
      <c r="AQ447" s="19" t="s">
        <v>26</v>
      </c>
      <c r="AR447" s="20" t="s">
        <v>39</v>
      </c>
      <c r="AS447" s="15">
        <f>VLOOKUP($D447,[1]!IDMPOS[#Data],7,0)</f>
        <v>38335800</v>
      </c>
      <c r="AT447" s="16">
        <v>38335800</v>
      </c>
      <c r="AU447" s="17">
        <f>AT447-AS447</f>
        <v>0</v>
      </c>
      <c r="AV447" s="18"/>
      <c r="AW447" s="18"/>
      <c r="AX447" s="19" t="s">
        <v>26</v>
      </c>
      <c r="AY447" s="20" t="s">
        <v>39</v>
      </c>
      <c r="AZ447" s="15">
        <f>VLOOKUP($D447,[1]!IDMPOS[#Data],8,0)</f>
        <v>37749265</v>
      </c>
      <c r="BA447" s="16">
        <v>37749500</v>
      </c>
      <c r="BB447" s="16"/>
      <c r="BC447" s="16"/>
      <c r="BD447" s="17">
        <f>BA447-AZ447</f>
        <v>235</v>
      </c>
      <c r="BE447" s="18"/>
      <c r="BF447" s="18"/>
      <c r="BG447" s="19" t="s">
        <v>26</v>
      </c>
      <c r="BH447" s="20" t="s">
        <v>39</v>
      </c>
    </row>
    <row r="448" spans="2:60" x14ac:dyDescent="0.3">
      <c r="B448" s="14">
        <v>313</v>
      </c>
      <c r="C448" s="14" t="s">
        <v>19</v>
      </c>
      <c r="D448" s="14" t="s">
        <v>1326</v>
      </c>
      <c r="E448" s="14" t="s">
        <v>1327</v>
      </c>
      <c r="F448" s="14" t="s">
        <v>1304</v>
      </c>
      <c r="G448" s="14" t="s">
        <v>1328</v>
      </c>
      <c r="H448" s="14"/>
      <c r="I448" s="14" t="s">
        <v>1329</v>
      </c>
      <c r="J448" s="15">
        <f>VLOOKUP($D448,[1]!IDMPOS[#Data],2,0)</f>
        <v>46431100</v>
      </c>
      <c r="K448" s="16">
        <v>39951100</v>
      </c>
      <c r="L448" s="17">
        <f>K448-J448</f>
        <v>-6480000</v>
      </c>
      <c r="M448" s="18" t="s">
        <v>37</v>
      </c>
      <c r="N448" s="18">
        <v>6480000</v>
      </c>
      <c r="O448" s="19" t="s">
        <v>26</v>
      </c>
      <c r="P448" s="20" t="s">
        <v>39</v>
      </c>
      <c r="Q448" s="15">
        <f>VLOOKUP($D448,[1]!IDMPOS[#Data],3,0)</f>
        <v>60958125</v>
      </c>
      <c r="R448" s="16">
        <v>60950000</v>
      </c>
      <c r="S448" s="17">
        <f>R448-Q448</f>
        <v>-8125</v>
      </c>
      <c r="T448" s="18" t="s">
        <v>40</v>
      </c>
      <c r="U448" s="18"/>
      <c r="V448" s="19" t="s">
        <v>38</v>
      </c>
      <c r="W448" s="20" t="s">
        <v>39</v>
      </c>
      <c r="X448" s="15">
        <f>VLOOKUP($D448,[1]!IDMPOS[#Data],4,0)</f>
        <v>23909600</v>
      </c>
      <c r="Y448" s="16">
        <v>23900000</v>
      </c>
      <c r="Z448" s="17">
        <f>Y448-X448</f>
        <v>-9600</v>
      </c>
      <c r="AA448" s="18" t="s">
        <v>40</v>
      </c>
      <c r="AB448" s="18"/>
      <c r="AC448" s="19" t="s">
        <v>38</v>
      </c>
      <c r="AD448" s="20" t="s">
        <v>39</v>
      </c>
      <c r="AE448" s="15">
        <f>VLOOKUP($D448,[1]!IDMPOS[#Data],5,0)</f>
        <v>32673025</v>
      </c>
      <c r="AF448" s="16">
        <v>32673100</v>
      </c>
      <c r="AG448" s="17">
        <f>AF448-AE448</f>
        <v>75</v>
      </c>
      <c r="AH448" s="18"/>
      <c r="AI448" s="18"/>
      <c r="AJ448" s="19" t="s">
        <v>26</v>
      </c>
      <c r="AK448" s="20" t="s">
        <v>39</v>
      </c>
      <c r="AL448" s="15">
        <f>VLOOKUP($D448,[1]!IDMPOS[#Data],6,0)</f>
        <v>51946800</v>
      </c>
      <c r="AM448" s="16">
        <v>51547000</v>
      </c>
      <c r="AN448" s="17">
        <f>AM448-AL448</f>
        <v>-399800</v>
      </c>
      <c r="AO448" s="18" t="s">
        <v>24</v>
      </c>
      <c r="AP448" s="18" t="s">
        <v>1330</v>
      </c>
      <c r="AQ448" s="19" t="s">
        <v>26</v>
      </c>
      <c r="AR448" s="20" t="s">
        <v>39</v>
      </c>
      <c r="AS448" s="15">
        <f>VLOOKUP($D448,[1]!IDMPOS[#Data],7,0)</f>
        <v>38827675</v>
      </c>
      <c r="AT448" s="16">
        <v>38827700</v>
      </c>
      <c r="AU448" s="17">
        <f>AT448-AS448</f>
        <v>25</v>
      </c>
      <c r="AV448" s="18"/>
      <c r="AW448" s="18"/>
      <c r="AX448" s="19" t="s">
        <v>26</v>
      </c>
      <c r="AY448" s="20" t="s">
        <v>39</v>
      </c>
      <c r="AZ448" s="15">
        <f>VLOOKUP($D448,[1]!IDMPOS[#Data],8,0)</f>
        <v>38541750</v>
      </c>
      <c r="BA448" s="16">
        <v>38542000</v>
      </c>
      <c r="BB448" s="16"/>
      <c r="BC448" s="16"/>
      <c r="BD448" s="17">
        <f>BA448-AZ448</f>
        <v>250</v>
      </c>
      <c r="BE448" s="18"/>
      <c r="BF448" s="18"/>
      <c r="BG448" s="19" t="s">
        <v>26</v>
      </c>
      <c r="BH448" s="20" t="s">
        <v>39</v>
      </c>
    </row>
    <row r="449" spans="2:62" x14ac:dyDescent="0.3">
      <c r="B449" s="14">
        <v>309</v>
      </c>
      <c r="C449" s="14" t="s">
        <v>19</v>
      </c>
      <c r="D449" s="14" t="s">
        <v>1331</v>
      </c>
      <c r="E449" s="14" t="s">
        <v>1332</v>
      </c>
      <c r="F449" s="14" t="s">
        <v>1227</v>
      </c>
      <c r="G449" s="14"/>
      <c r="H449" s="14"/>
      <c r="I449" s="14" t="s">
        <v>1333</v>
      </c>
      <c r="J449" s="15">
        <f>VLOOKUP($D449,[1]!IDMPOS[#Data],2,0)</f>
        <v>37674000</v>
      </c>
      <c r="K449" s="16">
        <v>18349000</v>
      </c>
      <c r="L449" s="17">
        <f>K449-J449</f>
        <v>-19325000</v>
      </c>
      <c r="M449" s="18" t="s">
        <v>37</v>
      </c>
      <c r="N449" s="18">
        <v>19325000</v>
      </c>
      <c r="O449" s="19" t="s">
        <v>26</v>
      </c>
      <c r="P449" s="20" t="s">
        <v>39</v>
      </c>
      <c r="Q449" s="15">
        <f>VLOOKUP($D449,[1]!IDMPOS[#Data],3,0)</f>
        <v>30002200</v>
      </c>
      <c r="R449" s="16">
        <v>30002200</v>
      </c>
      <c r="S449" s="17">
        <f>R449-Q449</f>
        <v>0</v>
      </c>
      <c r="T449" s="18"/>
      <c r="U449" s="18" t="s">
        <v>25</v>
      </c>
      <c r="V449" s="19" t="s">
        <v>26</v>
      </c>
      <c r="W449" s="20" t="s">
        <v>27</v>
      </c>
      <c r="X449" s="15">
        <f>VLOOKUP($D449,[1]!IDMPOS[#Data],4,0)</f>
        <v>24285800</v>
      </c>
      <c r="Y449" s="16">
        <v>24285800</v>
      </c>
      <c r="Z449" s="17">
        <f>Y449-X449</f>
        <v>0</v>
      </c>
      <c r="AA449" s="18"/>
      <c r="AB449" s="18" t="s">
        <v>943</v>
      </c>
      <c r="AC449" s="19" t="s">
        <v>26</v>
      </c>
      <c r="AD449" s="20" t="s">
        <v>39</v>
      </c>
      <c r="AE449" s="15">
        <f>VLOOKUP($D449,[1]!IDMPOS[#Data],5,0)</f>
        <v>25266100</v>
      </c>
      <c r="AF449" s="16">
        <v>25761100</v>
      </c>
      <c r="AG449" s="17">
        <f>AF449-AE449</f>
        <v>495000</v>
      </c>
      <c r="AH449" s="18" t="s">
        <v>67</v>
      </c>
      <c r="AI449" s="18" t="s">
        <v>57</v>
      </c>
      <c r="AJ449" s="19" t="s">
        <v>26</v>
      </c>
      <c r="AK449" s="20" t="s">
        <v>39</v>
      </c>
      <c r="AL449" s="15">
        <f>VLOOKUP($D449,[1]!IDMPOS[#Data],6,0)</f>
        <v>21641200</v>
      </c>
      <c r="AM449" s="16">
        <v>21642000</v>
      </c>
      <c r="AN449" s="17">
        <f>AM449-AL449</f>
        <v>800</v>
      </c>
      <c r="AO449" s="18"/>
      <c r="AP449" s="18"/>
      <c r="AQ449" s="19" t="s">
        <v>26</v>
      </c>
      <c r="AR449" s="20" t="s">
        <v>39</v>
      </c>
      <c r="AS449" s="15">
        <f>VLOOKUP($D449,[1]!IDMPOS[#Data],7,0)</f>
        <v>16313355</v>
      </c>
      <c r="AT449" s="16">
        <v>16313300</v>
      </c>
      <c r="AU449" s="17">
        <f>AT449-AS449</f>
        <v>-55</v>
      </c>
      <c r="AV449" s="18"/>
      <c r="AW449" s="18"/>
      <c r="AX449" s="19" t="s">
        <v>26</v>
      </c>
      <c r="AY449" s="20" t="s">
        <v>39</v>
      </c>
      <c r="AZ449" s="15">
        <f>VLOOKUP($D449,[1]!IDMPOS[#Data],8,0)</f>
        <v>20765700</v>
      </c>
      <c r="BA449" s="16">
        <v>20766000</v>
      </c>
      <c r="BB449" s="16"/>
      <c r="BC449" s="16"/>
      <c r="BD449" s="17">
        <f>BA449-AZ449</f>
        <v>300</v>
      </c>
      <c r="BE449" s="18"/>
      <c r="BF449" s="18"/>
      <c r="BG449" s="19" t="s">
        <v>26</v>
      </c>
      <c r="BH449" s="20" t="s">
        <v>39</v>
      </c>
    </row>
    <row r="450" spans="2:62" x14ac:dyDescent="0.3">
      <c r="B450" s="14">
        <v>254</v>
      </c>
      <c r="C450" s="14" t="s">
        <v>19</v>
      </c>
      <c r="D450" s="14" t="s">
        <v>1334</v>
      </c>
      <c r="E450" s="14" t="s">
        <v>1335</v>
      </c>
      <c r="F450" s="14" t="s">
        <v>1227</v>
      </c>
      <c r="G450" s="14"/>
      <c r="H450" s="14"/>
      <c r="I450" s="14"/>
      <c r="J450" s="15">
        <f>VLOOKUP($D450,[1]!IDMPOS[#Data],2,0)</f>
        <v>9981650</v>
      </c>
      <c r="K450" s="16">
        <v>3438000</v>
      </c>
      <c r="L450" s="17">
        <f>K450-J450</f>
        <v>-6543650</v>
      </c>
      <c r="M450" s="18" t="s">
        <v>37</v>
      </c>
      <c r="N450" s="18">
        <v>6442300</v>
      </c>
      <c r="O450" s="19" t="s">
        <v>26</v>
      </c>
      <c r="P450" s="20" t="s">
        <v>39</v>
      </c>
      <c r="Q450" s="15">
        <f>VLOOKUP($D450,[1]!IDMPOS[#Data],3,0)</f>
        <v>26073700</v>
      </c>
      <c r="R450" s="16">
        <v>26073700</v>
      </c>
      <c r="S450" s="17">
        <f>R450-Q450</f>
        <v>0</v>
      </c>
      <c r="T450" s="18"/>
      <c r="U450" s="18" t="s">
        <v>25</v>
      </c>
      <c r="V450" s="19" t="s">
        <v>26</v>
      </c>
      <c r="W450" s="20" t="s">
        <v>27</v>
      </c>
      <c r="X450" s="15">
        <f>VLOOKUP($D450,[1]!IDMPOS[#Data],4,0)</f>
        <v>22753150</v>
      </c>
      <c r="Y450" s="16">
        <v>22753100</v>
      </c>
      <c r="Z450" s="17">
        <f>Y450-X450</f>
        <v>-50</v>
      </c>
      <c r="AA450" s="18"/>
      <c r="AB450" s="18" t="s">
        <v>25</v>
      </c>
      <c r="AC450" s="19" t="s">
        <v>26</v>
      </c>
      <c r="AD450" s="20" t="s">
        <v>27</v>
      </c>
      <c r="AE450" s="15">
        <f>VLOOKUP($D450,[1]!IDMPOS[#Data],5,0)</f>
        <v>10426926</v>
      </c>
      <c r="AF450" s="16">
        <v>10427000</v>
      </c>
      <c r="AG450" s="17">
        <f>AF450-AE450</f>
        <v>74</v>
      </c>
      <c r="AH450" s="18"/>
      <c r="AI450" s="18"/>
      <c r="AJ450" s="19" t="s">
        <v>26</v>
      </c>
      <c r="AK450" s="20" t="s">
        <v>1019</v>
      </c>
      <c r="AL450" s="15">
        <f>VLOOKUP($D450,[1]!IDMPOS[#Data],6,0)</f>
        <v>48424350</v>
      </c>
      <c r="AM450" s="16">
        <v>48424500</v>
      </c>
      <c r="AN450" s="17">
        <f>AM450-AL450</f>
        <v>150</v>
      </c>
      <c r="AO450" s="18"/>
      <c r="AP450" s="18"/>
      <c r="AQ450" s="19" t="s">
        <v>26</v>
      </c>
      <c r="AR450" s="20" t="s">
        <v>39</v>
      </c>
      <c r="AS450" s="15">
        <f>VLOOKUP($D450,[1]!IDMPOS[#Data],7,0)</f>
        <v>13141300</v>
      </c>
      <c r="AT450" s="16">
        <v>13142000</v>
      </c>
      <c r="AU450" s="17">
        <f>AT450-AS450</f>
        <v>700</v>
      </c>
      <c r="AV450" s="18"/>
      <c r="AW450" s="18"/>
      <c r="AX450" s="19" t="s">
        <v>26</v>
      </c>
      <c r="AY450" s="20" t="s">
        <v>39</v>
      </c>
      <c r="AZ450" s="15">
        <f>VLOOKUP($D450,[1]!IDMPOS[#Data],8,0)</f>
        <v>7548200</v>
      </c>
      <c r="BA450" s="16">
        <v>7550000</v>
      </c>
      <c r="BB450" s="16"/>
      <c r="BC450" s="16"/>
      <c r="BD450" s="17">
        <f>BA450-AZ450</f>
        <v>1800</v>
      </c>
      <c r="BE450" s="18"/>
      <c r="BF450" s="18"/>
      <c r="BG450" s="19" t="s">
        <v>26</v>
      </c>
      <c r="BH450" s="20" t="s">
        <v>39</v>
      </c>
    </row>
    <row r="451" spans="2:62" x14ac:dyDescent="0.3">
      <c r="B451" s="14">
        <v>305</v>
      </c>
      <c r="C451" s="14" t="s">
        <v>19</v>
      </c>
      <c r="D451" s="14" t="s">
        <v>1336</v>
      </c>
      <c r="E451" s="14" t="s">
        <v>1337</v>
      </c>
      <c r="F451" s="14" t="s">
        <v>1227</v>
      </c>
      <c r="G451" s="14"/>
      <c r="H451" s="14"/>
      <c r="I451" s="21" t="s">
        <v>1338</v>
      </c>
      <c r="J451" s="15">
        <f>VLOOKUP($D451,[1]!IDMPOS[#Data],2,0)</f>
        <v>30936675</v>
      </c>
      <c r="K451" s="16">
        <v>19801700</v>
      </c>
      <c r="L451" s="17">
        <f>K451-J451</f>
        <v>-11134975</v>
      </c>
      <c r="M451" s="18" t="s">
        <v>37</v>
      </c>
      <c r="N451" s="18">
        <v>11135000</v>
      </c>
      <c r="O451" s="19" t="s">
        <v>26</v>
      </c>
      <c r="P451" s="20" t="s">
        <v>39</v>
      </c>
      <c r="Q451" s="15">
        <f>VLOOKUP($D451,[1]!IDMPOS[#Data],3,0)</f>
        <v>56456825</v>
      </c>
      <c r="R451" s="16">
        <v>56456000</v>
      </c>
      <c r="S451" s="17">
        <f>R451-Q451</f>
        <v>-825</v>
      </c>
      <c r="T451" s="18"/>
      <c r="U451" s="18" t="s">
        <v>25</v>
      </c>
      <c r="V451" s="19" t="s">
        <v>26</v>
      </c>
      <c r="W451" s="20" t="s">
        <v>27</v>
      </c>
      <c r="X451" s="15">
        <f>VLOOKUP($D451,[1]!IDMPOS[#Data],4,0)</f>
        <v>36905500</v>
      </c>
      <c r="Y451" s="16">
        <v>36905500</v>
      </c>
      <c r="Z451" s="17">
        <f>Y451-X451</f>
        <v>0</v>
      </c>
      <c r="AA451" s="18"/>
      <c r="AB451" s="18" t="s">
        <v>943</v>
      </c>
      <c r="AC451" s="19" t="s">
        <v>26</v>
      </c>
      <c r="AD451" s="20" t="s">
        <v>39</v>
      </c>
      <c r="AE451" s="15">
        <f>VLOOKUP($D451,[1]!IDMPOS[#Data],5,0)</f>
        <v>30495700</v>
      </c>
      <c r="AF451" s="16">
        <v>30495700</v>
      </c>
      <c r="AG451" s="17">
        <f>AF451-AE451</f>
        <v>0</v>
      </c>
      <c r="AH451" s="18"/>
      <c r="AI451" s="18"/>
      <c r="AJ451" s="19" t="s">
        <v>26</v>
      </c>
      <c r="AK451" s="20" t="s">
        <v>39</v>
      </c>
      <c r="AL451" s="15">
        <f>VLOOKUP($D451,[1]!IDMPOS[#Data],6,0)</f>
        <v>39758375</v>
      </c>
      <c r="AM451" s="16">
        <v>39758500</v>
      </c>
      <c r="AN451" s="17">
        <f>AM451-AL451</f>
        <v>125</v>
      </c>
      <c r="AO451" s="18"/>
      <c r="AP451" s="18"/>
      <c r="AQ451" s="19" t="s">
        <v>26</v>
      </c>
      <c r="AR451" s="20" t="s">
        <v>39</v>
      </c>
      <c r="AS451" s="15">
        <f>VLOOKUP($D451,[1]!IDMPOS[#Data],7,0)</f>
        <v>28771252</v>
      </c>
      <c r="AT451" s="16">
        <v>28771250</v>
      </c>
      <c r="AU451" s="17">
        <f>AT451-AS451</f>
        <v>-2</v>
      </c>
      <c r="AV451" s="18"/>
      <c r="AW451" s="18"/>
      <c r="AX451" s="19" t="s">
        <v>26</v>
      </c>
      <c r="AY451" s="20" t="s">
        <v>39</v>
      </c>
      <c r="AZ451" s="15">
        <f>VLOOKUP($D451,[1]!IDMPOS[#Data],8,0)</f>
        <v>26370600</v>
      </c>
      <c r="BA451" s="16">
        <v>26375000</v>
      </c>
      <c r="BB451" s="16"/>
      <c r="BC451" s="16"/>
      <c r="BD451" s="17">
        <f>BA451-AZ451</f>
        <v>4400</v>
      </c>
      <c r="BE451" s="18"/>
      <c r="BF451" s="18" t="s">
        <v>1339</v>
      </c>
      <c r="BG451" s="19" t="s">
        <v>26</v>
      </c>
      <c r="BH451" s="20" t="s">
        <v>39</v>
      </c>
    </row>
    <row r="452" spans="2:62" x14ac:dyDescent="0.3">
      <c r="B452" s="14">
        <v>301</v>
      </c>
      <c r="C452" s="14" t="s">
        <v>19</v>
      </c>
      <c r="D452" s="14" t="s">
        <v>1340</v>
      </c>
      <c r="E452" s="14" t="s">
        <v>1341</v>
      </c>
      <c r="F452" s="14" t="s">
        <v>1227</v>
      </c>
      <c r="G452" s="14"/>
      <c r="H452" s="14"/>
      <c r="I452" s="14" t="s">
        <v>1342</v>
      </c>
      <c r="J452" s="15">
        <f>VLOOKUP($D452,[1]!IDMPOS[#Data],2,0)</f>
        <v>24063650</v>
      </c>
      <c r="K452" s="16">
        <v>17996200</v>
      </c>
      <c r="L452" s="17">
        <f>K452-J452</f>
        <v>-6067450</v>
      </c>
      <c r="M452" s="18" t="s">
        <v>37</v>
      </c>
      <c r="N452" s="18">
        <v>6067500</v>
      </c>
      <c r="O452" s="19" t="s">
        <v>26</v>
      </c>
      <c r="P452" s="20" t="s">
        <v>39</v>
      </c>
      <c r="Q452" s="15">
        <f>VLOOKUP($D452,[1]!IDMPOS[#Data],3,0)</f>
        <v>36748000</v>
      </c>
      <c r="R452" s="16">
        <v>36748000</v>
      </c>
      <c r="S452" s="17">
        <f>R452-Q452</f>
        <v>0</v>
      </c>
      <c r="T452" s="18"/>
      <c r="U452" s="18" t="s">
        <v>25</v>
      </c>
      <c r="V452" s="19" t="s">
        <v>26</v>
      </c>
      <c r="W452" s="20" t="s">
        <v>27</v>
      </c>
      <c r="X452" s="15">
        <f>VLOOKUP($D452,[1]!IDMPOS[#Data],4,0)</f>
        <v>24861802</v>
      </c>
      <c r="Y452" s="16">
        <v>24861800</v>
      </c>
      <c r="Z452" s="17">
        <f>Y452-X452</f>
        <v>-2</v>
      </c>
      <c r="AA452" s="18"/>
      <c r="AB452" s="18" t="s">
        <v>25</v>
      </c>
      <c r="AC452" s="19" t="s">
        <v>26</v>
      </c>
      <c r="AD452" s="20" t="s">
        <v>27</v>
      </c>
      <c r="AE452" s="15">
        <f>VLOOKUP($D452,[1]!IDMPOS[#Data],5,0)</f>
        <v>26799900</v>
      </c>
      <c r="AF452" s="16">
        <v>26800000</v>
      </c>
      <c r="AG452" s="17">
        <f>AF452-AE452</f>
        <v>100</v>
      </c>
      <c r="AH452" s="18"/>
      <c r="AI452" s="18"/>
      <c r="AJ452" s="19" t="s">
        <v>26</v>
      </c>
      <c r="AK452" s="20" t="s">
        <v>39</v>
      </c>
      <c r="AL452" s="15">
        <f>VLOOKUP($D452,[1]!IDMPOS[#Data],6,0)</f>
        <v>42827600</v>
      </c>
      <c r="AM452" s="16">
        <v>42827500</v>
      </c>
      <c r="AN452" s="17">
        <f>AM452-AL452</f>
        <v>-100</v>
      </c>
      <c r="AO452" s="18"/>
      <c r="AP452" s="18"/>
      <c r="AQ452" s="19" t="s">
        <v>26</v>
      </c>
      <c r="AR452" s="20" t="s">
        <v>39</v>
      </c>
      <c r="AS452" s="15">
        <f>VLOOKUP($D452,[1]!IDMPOS[#Data],7,0)</f>
        <v>18924300</v>
      </c>
      <c r="AT452" s="16">
        <v>18924500</v>
      </c>
      <c r="AU452" s="17">
        <f>AT452-AS452</f>
        <v>200</v>
      </c>
      <c r="AV452" s="18"/>
      <c r="AW452" s="18"/>
      <c r="AX452" s="19" t="s">
        <v>26</v>
      </c>
      <c r="AY452" s="20" t="s">
        <v>39</v>
      </c>
      <c r="AZ452" s="15">
        <f>VLOOKUP($D452,[1]!IDMPOS[#Data],8,0)</f>
        <v>22264300</v>
      </c>
      <c r="BA452" s="16">
        <v>22354500</v>
      </c>
      <c r="BB452" s="16"/>
      <c r="BC452" s="16"/>
      <c r="BD452" s="17">
        <f>BA452-AZ452</f>
        <v>90200</v>
      </c>
      <c r="BE452" s="18" t="s">
        <v>67</v>
      </c>
      <c r="BF452" s="18" t="s">
        <v>57</v>
      </c>
      <c r="BG452" s="19" t="s">
        <v>26</v>
      </c>
      <c r="BH452" s="20" t="s">
        <v>39</v>
      </c>
      <c r="BJ452" s="1">
        <v>90000</v>
      </c>
    </row>
    <row r="453" spans="2:62" x14ac:dyDescent="0.3">
      <c r="B453" s="14"/>
      <c r="C453" s="14"/>
      <c r="D453" s="25"/>
      <c r="E453" s="14"/>
      <c r="F453" s="14"/>
      <c r="G453" s="14"/>
      <c r="H453" s="14"/>
      <c r="I453" s="14"/>
      <c r="J453" s="15"/>
      <c r="K453" s="16"/>
      <c r="L453" s="17"/>
      <c r="M453" s="18"/>
      <c r="N453" s="18"/>
      <c r="O453" s="19"/>
      <c r="P453" s="20"/>
      <c r="Q453" s="15"/>
      <c r="R453" s="16"/>
      <c r="S453" s="17"/>
      <c r="T453" s="18"/>
      <c r="U453" s="18"/>
      <c r="V453" s="19"/>
      <c r="W453" s="20"/>
      <c r="X453" s="15"/>
      <c r="Y453" s="16"/>
      <c r="Z453" s="17"/>
      <c r="AA453" s="18"/>
      <c r="AB453" s="18"/>
      <c r="AC453" s="19"/>
      <c r="AD453" s="20"/>
      <c r="AE453" s="15"/>
      <c r="AF453" s="16"/>
      <c r="AG453" s="17"/>
      <c r="AH453" s="18"/>
      <c r="AI453" s="18"/>
      <c r="AJ453" s="19"/>
      <c r="AK453" s="20"/>
      <c r="AL453" s="15"/>
      <c r="AM453" s="16"/>
      <c r="AN453" s="17"/>
      <c r="AO453" s="18"/>
      <c r="AP453" s="18"/>
      <c r="AQ453" s="19"/>
      <c r="AR453" s="20"/>
      <c r="AS453" s="15"/>
      <c r="AT453" s="16"/>
      <c r="AU453" s="17"/>
      <c r="AV453" s="18"/>
      <c r="AW453" s="18"/>
      <c r="AX453" s="19"/>
      <c r="AY453" s="20"/>
      <c r="AZ453" s="15"/>
      <c r="BA453" s="16"/>
      <c r="BB453" s="16"/>
      <c r="BC453" s="16"/>
      <c r="BD453" s="17"/>
      <c r="BE453" s="18"/>
      <c r="BF453" s="18"/>
      <c r="BG453" s="19"/>
      <c r="BH453" s="20"/>
    </row>
    <row r="454" spans="2:62" x14ac:dyDescent="0.3">
      <c r="B454" s="14"/>
      <c r="C454" s="14" t="s">
        <v>19</v>
      </c>
      <c r="D454" s="14" t="s">
        <v>1343</v>
      </c>
      <c r="E454" s="14" t="s">
        <v>1344</v>
      </c>
      <c r="F454" s="14" t="s">
        <v>1227</v>
      </c>
      <c r="G454" s="14"/>
      <c r="H454" s="14"/>
      <c r="I454" s="14"/>
      <c r="J454" s="15">
        <f>VLOOKUP($D454,[1]!IDMPOS[#Data],2,0)</f>
        <v>11986000</v>
      </c>
      <c r="K454" s="16">
        <v>5986400</v>
      </c>
      <c r="L454" s="17">
        <f t="shared" ref="L454:L460" si="36">K454-J454</f>
        <v>-5999600</v>
      </c>
      <c r="M454" s="18" t="s">
        <v>37</v>
      </c>
      <c r="N454" s="18">
        <v>5999600</v>
      </c>
      <c r="O454" s="19" t="s">
        <v>26</v>
      </c>
      <c r="P454" s="20" t="s">
        <v>39</v>
      </c>
      <c r="Q454" s="15">
        <f>VLOOKUP($D454,[1]!IDMPOS[#Data],3,0)</f>
        <v>21569800</v>
      </c>
      <c r="R454" s="16">
        <v>21569000</v>
      </c>
      <c r="S454" s="17">
        <f t="shared" ref="S454:S460" si="37">R454-Q454</f>
        <v>-800</v>
      </c>
      <c r="T454" s="18"/>
      <c r="U454" s="18" t="s">
        <v>25</v>
      </c>
      <c r="V454" s="19" t="s">
        <v>26</v>
      </c>
      <c r="W454" s="20" t="s">
        <v>27</v>
      </c>
      <c r="X454" s="15">
        <f>VLOOKUP($D454,[1]!IDMPOS[#Data],4,0)</f>
        <v>11122816</v>
      </c>
      <c r="Y454" s="16">
        <v>11122800</v>
      </c>
      <c r="Z454" s="17">
        <f t="shared" ref="Z454:Z460" si="38">Y454-X454</f>
        <v>-16</v>
      </c>
      <c r="AA454" s="18"/>
      <c r="AB454" s="18" t="s">
        <v>943</v>
      </c>
      <c r="AC454" s="19" t="s">
        <v>26</v>
      </c>
      <c r="AD454" s="20" t="s">
        <v>39</v>
      </c>
      <c r="AE454" s="15">
        <f>VLOOKUP($D454,[1]!IDMPOS[#Data],5,0)</f>
        <v>7292721</v>
      </c>
      <c r="AF454" s="16">
        <v>7298700</v>
      </c>
      <c r="AG454" s="17">
        <f t="shared" ref="AG454:AG460" si="39">AF454-AE454</f>
        <v>5979</v>
      </c>
      <c r="AH454" s="18" t="s">
        <v>67</v>
      </c>
      <c r="AI454" s="18" t="s">
        <v>57</v>
      </c>
      <c r="AJ454" s="19" t="s">
        <v>26</v>
      </c>
      <c r="AK454" s="20" t="s">
        <v>39</v>
      </c>
      <c r="AL454" s="15">
        <f>VLOOKUP($D454,[1]!IDMPOS[#Data],6,0)</f>
        <v>13865000</v>
      </c>
      <c r="AM454" s="16">
        <v>13865000</v>
      </c>
      <c r="AN454" s="17">
        <f t="shared" ref="AN454:AN460" si="40">AM454-AL454</f>
        <v>0</v>
      </c>
      <c r="AO454" s="18"/>
      <c r="AP454" s="18"/>
      <c r="AQ454" s="19" t="s">
        <v>26</v>
      </c>
      <c r="AR454" s="20" t="s">
        <v>39</v>
      </c>
      <c r="AS454" s="15">
        <f>VLOOKUP($D454,[1]!IDMPOS[#Data],7,0)</f>
        <v>15571700</v>
      </c>
      <c r="AT454" s="16">
        <v>15571700</v>
      </c>
      <c r="AU454" s="17">
        <f t="shared" ref="AU454:AU460" si="41">AT454-AS454</f>
        <v>0</v>
      </c>
      <c r="AV454" s="18"/>
      <c r="AW454" s="18"/>
      <c r="AX454" s="19" t="s">
        <v>26</v>
      </c>
      <c r="AY454" s="20" t="s">
        <v>39</v>
      </c>
      <c r="AZ454" s="15">
        <f>VLOOKUP($D454,[1]!IDMPOS[#Data],8,0)</f>
        <v>11540500</v>
      </c>
      <c r="BA454" s="16">
        <v>11526500</v>
      </c>
      <c r="BB454" s="16"/>
      <c r="BC454" s="16"/>
      <c r="BD454" s="17">
        <f t="shared" ref="BD454:BD460" si="42">BA454-AZ454</f>
        <v>-14000</v>
      </c>
      <c r="BE454" s="18" t="s">
        <v>54</v>
      </c>
      <c r="BF454" s="18" t="s">
        <v>58</v>
      </c>
      <c r="BG454" s="19" t="s">
        <v>26</v>
      </c>
      <c r="BH454" s="20" t="s">
        <v>39</v>
      </c>
      <c r="BI454" s="1">
        <v>14000</v>
      </c>
    </row>
    <row r="455" spans="2:62" x14ac:dyDescent="0.3">
      <c r="B455" s="14"/>
      <c r="C455" s="14" t="s">
        <v>19</v>
      </c>
      <c r="D455" s="14" t="s">
        <v>1345</v>
      </c>
      <c r="E455" s="14" t="s">
        <v>1346</v>
      </c>
      <c r="F455" s="14" t="s">
        <v>1227</v>
      </c>
      <c r="G455" s="14"/>
      <c r="H455" s="14"/>
      <c r="I455" s="14"/>
      <c r="J455" s="15">
        <f>VLOOKUP($D455,[1]!IDMPOS[#Data],2,0)</f>
        <v>34028719</v>
      </c>
      <c r="K455" s="16">
        <v>25365000</v>
      </c>
      <c r="L455" s="17">
        <f t="shared" si="36"/>
        <v>-8663719</v>
      </c>
      <c r="M455" s="18" t="s">
        <v>37</v>
      </c>
      <c r="N455" s="18">
        <v>8664000</v>
      </c>
      <c r="O455" s="19" t="s">
        <v>26</v>
      </c>
      <c r="P455" s="20" t="s">
        <v>39</v>
      </c>
      <c r="Q455" s="15">
        <f>VLOOKUP($D455,[1]!IDMPOS[#Data],3,0)</f>
        <v>38171000</v>
      </c>
      <c r="R455" s="16">
        <v>38171000</v>
      </c>
      <c r="S455" s="17">
        <f t="shared" si="37"/>
        <v>0</v>
      </c>
      <c r="T455" s="18"/>
      <c r="U455" s="18" t="s">
        <v>25</v>
      </c>
      <c r="V455" s="19" t="s">
        <v>26</v>
      </c>
      <c r="W455" s="20" t="s">
        <v>27</v>
      </c>
      <c r="X455" s="15">
        <f>VLOOKUP($D455,[1]!IDMPOS[#Data],4,0)</f>
        <v>21312400</v>
      </c>
      <c r="Y455" s="16">
        <v>21312400</v>
      </c>
      <c r="Z455" s="17">
        <f t="shared" si="38"/>
        <v>0</v>
      </c>
      <c r="AA455" s="18"/>
      <c r="AB455" s="18" t="s">
        <v>25</v>
      </c>
      <c r="AC455" s="19" t="s">
        <v>26</v>
      </c>
      <c r="AD455" s="20" t="s">
        <v>27</v>
      </c>
      <c r="AE455" s="15">
        <f>VLOOKUP($D455,[1]!IDMPOS[#Data],5,0)</f>
        <v>34259778</v>
      </c>
      <c r="AF455" s="16">
        <v>34259700</v>
      </c>
      <c r="AG455" s="17">
        <f t="shared" si="39"/>
        <v>-78</v>
      </c>
      <c r="AH455" s="18"/>
      <c r="AI455" s="18"/>
      <c r="AJ455" s="19" t="s">
        <v>26</v>
      </c>
      <c r="AK455" s="20" t="s">
        <v>39</v>
      </c>
      <c r="AL455" s="15">
        <f>VLOOKUP($D455,[1]!IDMPOS[#Data],6,0)</f>
        <v>44693286</v>
      </c>
      <c r="AM455" s="16">
        <v>44693300</v>
      </c>
      <c r="AN455" s="17">
        <f t="shared" si="40"/>
        <v>14</v>
      </c>
      <c r="AO455" s="18"/>
      <c r="AP455" s="18"/>
      <c r="AQ455" s="19" t="s">
        <v>26</v>
      </c>
      <c r="AR455" s="20" t="s">
        <v>39</v>
      </c>
      <c r="AS455" s="15">
        <f>VLOOKUP($D455,[1]!IDMPOS[#Data],7,0)</f>
        <v>31108025</v>
      </c>
      <c r="AT455" s="16">
        <v>31108000</v>
      </c>
      <c r="AU455" s="17">
        <f t="shared" si="41"/>
        <v>-25</v>
      </c>
      <c r="AV455" s="18"/>
      <c r="AW455" s="18"/>
      <c r="AX455" s="19" t="s">
        <v>26</v>
      </c>
      <c r="AY455" s="20" t="s">
        <v>39</v>
      </c>
      <c r="AZ455" s="15">
        <f>VLOOKUP($D455,[1]!IDMPOS[#Data],8,0)</f>
        <v>18863500</v>
      </c>
      <c r="BA455" s="16">
        <v>16578500</v>
      </c>
      <c r="BB455" s="16"/>
      <c r="BC455" s="16"/>
      <c r="BD455" s="17">
        <f t="shared" si="42"/>
        <v>-2285000</v>
      </c>
      <c r="BE455" s="18" t="s">
        <v>54</v>
      </c>
      <c r="BF455" s="18" t="s">
        <v>141</v>
      </c>
      <c r="BG455" s="19" t="s">
        <v>26</v>
      </c>
      <c r="BH455" s="20" t="s">
        <v>39</v>
      </c>
      <c r="BI455" s="1">
        <v>2285000</v>
      </c>
    </row>
    <row r="456" spans="2:62" x14ac:dyDescent="0.3">
      <c r="B456" s="14"/>
      <c r="C456" s="14" t="s">
        <v>19</v>
      </c>
      <c r="D456" s="14" t="s">
        <v>1347</v>
      </c>
      <c r="E456" s="14" t="s">
        <v>1348</v>
      </c>
      <c r="F456" s="14" t="s">
        <v>1227</v>
      </c>
      <c r="G456" s="14"/>
      <c r="H456" s="14"/>
      <c r="I456" s="14"/>
      <c r="J456" s="15">
        <f>VLOOKUP($D456,[1]!IDMPOS[#Data],2,0)</f>
        <v>42896600</v>
      </c>
      <c r="K456" s="16">
        <v>41524600</v>
      </c>
      <c r="L456" s="17">
        <f t="shared" si="36"/>
        <v>-1372000</v>
      </c>
      <c r="M456" s="18" t="s">
        <v>37</v>
      </c>
      <c r="N456" s="18">
        <v>1372000</v>
      </c>
      <c r="O456" s="19" t="s">
        <v>26</v>
      </c>
      <c r="P456" s="20" t="s">
        <v>39</v>
      </c>
      <c r="Q456" s="15">
        <f>VLOOKUP($D456,[1]!IDMPOS[#Data],3,0)</f>
        <v>53091325</v>
      </c>
      <c r="R456" s="16">
        <v>52937000</v>
      </c>
      <c r="S456" s="17">
        <f t="shared" si="37"/>
        <v>-154325</v>
      </c>
      <c r="T456" s="18" t="s">
        <v>24</v>
      </c>
      <c r="U456" s="18" t="s">
        <v>25</v>
      </c>
      <c r="V456" s="19" t="s">
        <v>26</v>
      </c>
      <c r="W456" s="20" t="s">
        <v>27</v>
      </c>
      <c r="X456" s="15">
        <f>VLOOKUP($D456,[1]!IDMPOS[#Data],4,0)</f>
        <v>56400000</v>
      </c>
      <c r="Y456" s="16">
        <v>56400000</v>
      </c>
      <c r="Z456" s="17">
        <f t="shared" si="38"/>
        <v>0</v>
      </c>
      <c r="AA456" s="18"/>
      <c r="AB456" s="18" t="s">
        <v>25</v>
      </c>
      <c r="AC456" s="19" t="s">
        <v>26</v>
      </c>
      <c r="AD456" s="20" t="s">
        <v>27</v>
      </c>
      <c r="AE456" s="15">
        <f>VLOOKUP($D456,[1]!IDMPOS[#Data],5,0)</f>
        <v>36695000</v>
      </c>
      <c r="AF456" s="16">
        <v>36695000</v>
      </c>
      <c r="AG456" s="17">
        <f t="shared" si="39"/>
        <v>0</v>
      </c>
      <c r="AH456" s="18"/>
      <c r="AI456" s="18"/>
      <c r="AJ456" s="19" t="s">
        <v>26</v>
      </c>
      <c r="AK456" s="20" t="s">
        <v>39</v>
      </c>
      <c r="AL456" s="15">
        <f>VLOOKUP($D456,[1]!IDMPOS[#Data],6,0)</f>
        <v>55032825</v>
      </c>
      <c r="AM456" s="16">
        <v>55033000</v>
      </c>
      <c r="AN456" s="17">
        <f t="shared" si="40"/>
        <v>175</v>
      </c>
      <c r="AO456" s="18"/>
      <c r="AP456" s="18"/>
      <c r="AQ456" s="19" t="s">
        <v>26</v>
      </c>
      <c r="AR456" s="20" t="s">
        <v>39</v>
      </c>
      <c r="AS456" s="15">
        <f>VLOOKUP($D456,[1]!IDMPOS[#Data],7,0)</f>
        <v>31740700</v>
      </c>
      <c r="AT456" s="16">
        <v>31647200</v>
      </c>
      <c r="AU456" s="17">
        <f t="shared" si="41"/>
        <v>-93500</v>
      </c>
      <c r="AV456" s="18" t="s">
        <v>54</v>
      </c>
      <c r="AW456" s="18" t="s">
        <v>121</v>
      </c>
      <c r="AX456" s="19" t="s">
        <v>26</v>
      </c>
      <c r="AY456" s="20" t="s">
        <v>39</v>
      </c>
      <c r="AZ456" s="15">
        <f>VLOOKUP($D456,[1]!IDMPOS[#Data],8,0)</f>
        <v>33552438</v>
      </c>
      <c r="BA456" s="16">
        <v>33552500</v>
      </c>
      <c r="BB456" s="16"/>
      <c r="BC456" s="16"/>
      <c r="BD456" s="17">
        <f t="shared" si="42"/>
        <v>62</v>
      </c>
      <c r="BE456" s="18"/>
      <c r="BF456" s="18"/>
      <c r="BG456" s="19" t="s">
        <v>26</v>
      </c>
      <c r="BH456" s="20" t="s">
        <v>39</v>
      </c>
    </row>
    <row r="457" spans="2:62" x14ac:dyDescent="0.3">
      <c r="B457" s="14"/>
      <c r="C457" s="14" t="s">
        <v>19</v>
      </c>
      <c r="D457" s="14" t="s">
        <v>1349</v>
      </c>
      <c r="E457" s="14" t="s">
        <v>1350</v>
      </c>
      <c r="F457" s="14" t="s">
        <v>1227</v>
      </c>
      <c r="G457" s="14"/>
      <c r="H457" s="14"/>
      <c r="I457" s="14"/>
      <c r="J457" s="15">
        <f>VLOOKUP($D457,[1]!IDMPOS[#Data],2,0)</f>
        <v>37522750</v>
      </c>
      <c r="K457" s="16">
        <v>31377800</v>
      </c>
      <c r="L457" s="17">
        <f t="shared" si="36"/>
        <v>-6144950</v>
      </c>
      <c r="M457" s="18" t="s">
        <v>37</v>
      </c>
      <c r="N457" s="18">
        <v>6145000</v>
      </c>
      <c r="O457" s="19" t="s">
        <v>26</v>
      </c>
      <c r="P457" s="20" t="s">
        <v>39</v>
      </c>
      <c r="Q457" s="15">
        <f>VLOOKUP($D457,[1]!IDMPOS[#Data],3,0)</f>
        <v>72321350</v>
      </c>
      <c r="R457" s="16">
        <v>72321300</v>
      </c>
      <c r="S457" s="17">
        <f t="shared" si="37"/>
        <v>-50</v>
      </c>
      <c r="T457" s="18"/>
      <c r="U457" s="18" t="s">
        <v>25</v>
      </c>
      <c r="V457" s="19" t="s">
        <v>26</v>
      </c>
      <c r="W457" s="20" t="s">
        <v>27</v>
      </c>
      <c r="X457" s="15">
        <f>VLOOKUP($D457,[1]!IDMPOS[#Data],4,0)</f>
        <v>68477450</v>
      </c>
      <c r="Y457" s="16">
        <v>68477500</v>
      </c>
      <c r="Z457" s="17">
        <f t="shared" si="38"/>
        <v>50</v>
      </c>
      <c r="AA457" s="18"/>
      <c r="AB457" s="18" t="s">
        <v>25</v>
      </c>
      <c r="AC457" s="19" t="s">
        <v>26</v>
      </c>
      <c r="AD457" s="20" t="s">
        <v>27</v>
      </c>
      <c r="AE457" s="15">
        <f>VLOOKUP($D457,[1]!IDMPOS[#Data],5,0)</f>
        <v>66673000</v>
      </c>
      <c r="AF457" s="16">
        <v>67050300</v>
      </c>
      <c r="AG457" s="17">
        <f t="shared" si="39"/>
        <v>377300</v>
      </c>
      <c r="AH457" s="18" t="s">
        <v>67</v>
      </c>
      <c r="AI457" s="18" t="s">
        <v>57</v>
      </c>
      <c r="AJ457" s="19" t="s">
        <v>26</v>
      </c>
      <c r="AK457" s="20" t="s">
        <v>39</v>
      </c>
      <c r="AL457" s="15">
        <f>VLOOKUP($D457,[1]!IDMPOS[#Data],6,0)</f>
        <v>66702575</v>
      </c>
      <c r="AM457" s="16">
        <v>66702500</v>
      </c>
      <c r="AN457" s="17">
        <f t="shared" si="40"/>
        <v>-75</v>
      </c>
      <c r="AO457" s="18"/>
      <c r="AP457" s="18"/>
      <c r="AQ457" s="19" t="s">
        <v>26</v>
      </c>
      <c r="AR457" s="20" t="s">
        <v>39</v>
      </c>
      <c r="AS457" s="15">
        <f>VLOOKUP($D457,[1]!IDMPOS[#Data],7,0)</f>
        <v>45193059</v>
      </c>
      <c r="AT457" s="16">
        <v>45193000</v>
      </c>
      <c r="AU457" s="17">
        <f t="shared" si="41"/>
        <v>-59</v>
      </c>
      <c r="AV457" s="18"/>
      <c r="AW457" s="18"/>
      <c r="AX457" s="19" t="s">
        <v>26</v>
      </c>
      <c r="AY457" s="20" t="s">
        <v>39</v>
      </c>
      <c r="AZ457" s="15">
        <f>VLOOKUP($D457,[1]!IDMPOS[#Data],8,0)</f>
        <v>38229500</v>
      </c>
      <c r="BA457" s="16">
        <v>38229500</v>
      </c>
      <c r="BB457" s="16"/>
      <c r="BC457" s="16"/>
      <c r="BD457" s="17">
        <f t="shared" si="42"/>
        <v>0</v>
      </c>
      <c r="BE457" s="18"/>
      <c r="BF457" s="18"/>
      <c r="BG457" s="19" t="s">
        <v>26</v>
      </c>
      <c r="BH457" s="20" t="s">
        <v>39</v>
      </c>
    </row>
    <row r="458" spans="2:62" x14ac:dyDescent="0.3">
      <c r="B458" s="14"/>
      <c r="C458" s="14" t="s">
        <v>19</v>
      </c>
      <c r="D458" s="14" t="s">
        <v>1351</v>
      </c>
      <c r="E458" s="14" t="s">
        <v>1352</v>
      </c>
      <c r="F458" s="14" t="s">
        <v>1227</v>
      </c>
      <c r="G458" s="14"/>
      <c r="H458" s="14"/>
      <c r="I458" s="14"/>
      <c r="J458" s="15">
        <f>VLOOKUP($D458,[1]!IDMPOS[#Data],2,0)</f>
        <v>9500850</v>
      </c>
      <c r="K458" s="16">
        <v>5163500</v>
      </c>
      <c r="L458" s="17">
        <f t="shared" si="36"/>
        <v>-4337350</v>
      </c>
      <c r="M458" s="18" t="s">
        <v>37</v>
      </c>
      <c r="N458" s="18">
        <v>4337400</v>
      </c>
      <c r="O458" s="19" t="s">
        <v>26</v>
      </c>
      <c r="P458" s="20" t="s">
        <v>39</v>
      </c>
      <c r="Q458" s="15">
        <f>VLOOKUP($D458,[1]!IDMPOS[#Data],3,0)</f>
        <v>13509100</v>
      </c>
      <c r="R458" s="16">
        <v>13509100</v>
      </c>
      <c r="S458" s="17">
        <f t="shared" si="37"/>
        <v>0</v>
      </c>
      <c r="T458" s="18"/>
      <c r="U458" s="18" t="s">
        <v>25</v>
      </c>
      <c r="V458" s="19" t="s">
        <v>26</v>
      </c>
      <c r="W458" s="20" t="s">
        <v>27</v>
      </c>
      <c r="X458" s="15">
        <f>VLOOKUP($D458,[1]!IDMPOS[#Data],4,0)</f>
        <v>9092000</v>
      </c>
      <c r="Y458" s="16">
        <v>9102000</v>
      </c>
      <c r="Z458" s="17">
        <f t="shared" si="38"/>
        <v>10000</v>
      </c>
      <c r="AA458" s="18" t="s">
        <v>67</v>
      </c>
      <c r="AB458" s="18" t="s">
        <v>1353</v>
      </c>
      <c r="AC458" s="19" t="s">
        <v>26</v>
      </c>
      <c r="AD458" s="20" t="s">
        <v>39</v>
      </c>
      <c r="AE458" s="15">
        <f>VLOOKUP($D458,[1]!IDMPOS[#Data],5,0)</f>
        <v>8533025</v>
      </c>
      <c r="AF458" s="16">
        <v>8533025</v>
      </c>
      <c r="AG458" s="17">
        <f t="shared" si="39"/>
        <v>0</v>
      </c>
      <c r="AH458" s="18"/>
      <c r="AI458" s="18"/>
      <c r="AJ458" s="19" t="s">
        <v>26</v>
      </c>
      <c r="AK458" s="20" t="s">
        <v>39</v>
      </c>
      <c r="AL458" s="15">
        <f>VLOOKUP($D458,[1]!IDMPOS[#Data],6,0)</f>
        <v>11129400</v>
      </c>
      <c r="AM458" s="16">
        <v>11129400</v>
      </c>
      <c r="AN458" s="17">
        <f t="shared" si="40"/>
        <v>0</v>
      </c>
      <c r="AO458" s="18"/>
      <c r="AP458" s="18"/>
      <c r="AQ458" s="19" t="s">
        <v>26</v>
      </c>
      <c r="AR458" s="20" t="s">
        <v>39</v>
      </c>
      <c r="AS458" s="15">
        <f>VLOOKUP($D458,[1]!IDMPOS[#Data],7,0)</f>
        <v>9800980</v>
      </c>
      <c r="AT458" s="16">
        <v>9800975</v>
      </c>
      <c r="AU458" s="17">
        <f t="shared" si="41"/>
        <v>-5</v>
      </c>
      <c r="AV458" s="18"/>
      <c r="AW458" s="18"/>
      <c r="AX458" s="19" t="s">
        <v>26</v>
      </c>
      <c r="AY458" s="20" t="s">
        <v>39</v>
      </c>
      <c r="AZ458" s="15">
        <f>VLOOKUP($D458,[1]!IDMPOS[#Data],8,0)</f>
        <v>7926500</v>
      </c>
      <c r="BA458" s="16">
        <v>7926500</v>
      </c>
      <c r="BB458" s="16"/>
      <c r="BC458" s="16"/>
      <c r="BD458" s="17">
        <f t="shared" si="42"/>
        <v>0</v>
      </c>
      <c r="BE458" s="18"/>
      <c r="BF458" s="18"/>
      <c r="BG458" s="19" t="s">
        <v>26</v>
      </c>
      <c r="BH458" s="20" t="s">
        <v>39</v>
      </c>
    </row>
    <row r="459" spans="2:62" x14ac:dyDescent="0.3">
      <c r="B459" s="14"/>
      <c r="C459" s="14" t="s">
        <v>19</v>
      </c>
      <c r="D459" s="14" t="s">
        <v>1354</v>
      </c>
      <c r="E459" s="14" t="s">
        <v>1355</v>
      </c>
      <c r="F459" s="14" t="s">
        <v>1227</v>
      </c>
      <c r="G459" s="14"/>
      <c r="H459" s="14"/>
      <c r="I459" s="14"/>
      <c r="J459" s="15">
        <f>VLOOKUP($D459,[1]!IDMPOS[#Data],2,0)</f>
        <v>20502600</v>
      </c>
      <c r="K459" s="16">
        <v>8782500</v>
      </c>
      <c r="L459" s="17">
        <f t="shared" si="36"/>
        <v>-11720100</v>
      </c>
      <c r="M459" s="18" t="s">
        <v>37</v>
      </c>
      <c r="N459" s="18">
        <v>11688000</v>
      </c>
      <c r="O459" s="19" t="s">
        <v>26</v>
      </c>
      <c r="P459" s="20" t="s">
        <v>39</v>
      </c>
      <c r="Q459" s="15">
        <f>VLOOKUP($D459,[1]!IDMPOS[#Data],3,0)</f>
        <v>30838883</v>
      </c>
      <c r="R459" s="16">
        <v>30838800</v>
      </c>
      <c r="S459" s="17">
        <f t="shared" si="37"/>
        <v>-83</v>
      </c>
      <c r="T459" s="18"/>
      <c r="U459" s="18" t="s">
        <v>25</v>
      </c>
      <c r="V459" s="19" t="s">
        <v>26</v>
      </c>
      <c r="W459" s="20" t="s">
        <v>27</v>
      </c>
      <c r="X459" s="15">
        <f>VLOOKUP($D459,[1]!IDMPOS[#Data],4,0)</f>
        <v>18643725</v>
      </c>
      <c r="Y459" s="16">
        <v>18643500</v>
      </c>
      <c r="Z459" s="17">
        <f t="shared" si="38"/>
        <v>-225</v>
      </c>
      <c r="AA459" s="18"/>
      <c r="AB459" s="18" t="s">
        <v>25</v>
      </c>
      <c r="AC459" s="19" t="s">
        <v>26</v>
      </c>
      <c r="AD459" s="20" t="s">
        <v>27</v>
      </c>
      <c r="AE459" s="15">
        <f>VLOOKUP($D459,[1]!IDMPOS[#Data],5,0)</f>
        <v>20825703</v>
      </c>
      <c r="AF459" s="16">
        <v>20826000</v>
      </c>
      <c r="AG459" s="17">
        <f t="shared" si="39"/>
        <v>297</v>
      </c>
      <c r="AH459" s="18"/>
      <c r="AI459" s="18"/>
      <c r="AJ459" s="19" t="s">
        <v>26</v>
      </c>
      <c r="AK459" s="20" t="s">
        <v>39</v>
      </c>
      <c r="AL459" s="15">
        <f>VLOOKUP($D459,[1]!IDMPOS[#Data],6,0)</f>
        <v>19635500</v>
      </c>
      <c r="AM459" s="16">
        <v>19635500</v>
      </c>
      <c r="AN459" s="17">
        <f t="shared" si="40"/>
        <v>0</v>
      </c>
      <c r="AO459" s="18"/>
      <c r="AP459" s="18"/>
      <c r="AQ459" s="19" t="s">
        <v>26</v>
      </c>
      <c r="AR459" s="20" t="s">
        <v>39</v>
      </c>
      <c r="AS459" s="15">
        <f>VLOOKUP($D459,[1]!IDMPOS[#Data],7,0)</f>
        <v>15230500</v>
      </c>
      <c r="AT459" s="16">
        <v>15230500</v>
      </c>
      <c r="AU459" s="17">
        <f t="shared" si="41"/>
        <v>0</v>
      </c>
      <c r="AV459" s="18"/>
      <c r="AW459" s="18"/>
      <c r="AX459" s="19" t="s">
        <v>26</v>
      </c>
      <c r="AY459" s="20" t="s">
        <v>39</v>
      </c>
      <c r="AZ459" s="15">
        <f>VLOOKUP($D459,[1]!IDMPOS[#Data],8,0)</f>
        <v>12564300</v>
      </c>
      <c r="BA459" s="16">
        <v>12564300</v>
      </c>
      <c r="BB459" s="16"/>
      <c r="BC459" s="16"/>
      <c r="BD459" s="17">
        <f t="shared" si="42"/>
        <v>0</v>
      </c>
      <c r="BE459" s="18"/>
      <c r="BF459" s="18"/>
      <c r="BG459" s="19" t="s">
        <v>26</v>
      </c>
      <c r="BH459" s="20" t="s">
        <v>39</v>
      </c>
    </row>
    <row r="460" spans="2:62" x14ac:dyDescent="0.3">
      <c r="B460" s="14"/>
      <c r="C460" s="14" t="s">
        <v>19</v>
      </c>
      <c r="D460" s="14" t="s">
        <v>1356</v>
      </c>
      <c r="E460" s="14" t="s">
        <v>1357</v>
      </c>
      <c r="F460" s="14" t="s">
        <v>1227</v>
      </c>
      <c r="G460" s="14"/>
      <c r="H460" s="14"/>
      <c r="I460" s="14"/>
      <c r="J460" s="15">
        <f>VLOOKUP($D460,[1]!IDMPOS[#Data],2,0)</f>
        <v>27403419</v>
      </c>
      <c r="K460" s="16">
        <v>21488400</v>
      </c>
      <c r="L460" s="17">
        <f t="shared" si="36"/>
        <v>-5915019</v>
      </c>
      <c r="M460" s="18" t="s">
        <v>37</v>
      </c>
      <c r="N460" s="18">
        <v>5915000</v>
      </c>
      <c r="O460" s="19" t="s">
        <v>26</v>
      </c>
      <c r="P460" s="20" t="s">
        <v>39</v>
      </c>
      <c r="Q460" s="15">
        <f>VLOOKUP($D460,[1]!IDMPOS[#Data],3,0)</f>
        <v>47124800</v>
      </c>
      <c r="R460" s="16">
        <v>47124000</v>
      </c>
      <c r="S460" s="17">
        <f t="shared" si="37"/>
        <v>-800</v>
      </c>
      <c r="T460" s="18"/>
      <c r="U460" s="18" t="s">
        <v>25</v>
      </c>
      <c r="V460" s="19" t="s">
        <v>26</v>
      </c>
      <c r="W460" s="20" t="s">
        <v>27</v>
      </c>
      <c r="X460" s="15">
        <f>VLOOKUP($D460,[1]!IDMPOS[#Data],4,0)</f>
        <v>22840600</v>
      </c>
      <c r="Y460" s="16">
        <v>22840000</v>
      </c>
      <c r="Z460" s="17">
        <f t="shared" si="38"/>
        <v>-600</v>
      </c>
      <c r="AA460" s="18"/>
      <c r="AB460" s="18" t="s">
        <v>25</v>
      </c>
      <c r="AC460" s="19" t="s">
        <v>26</v>
      </c>
      <c r="AD460" s="20" t="s">
        <v>27</v>
      </c>
      <c r="AE460" s="15">
        <f>VLOOKUP($D460,[1]!IDMPOS[#Data],5,0)</f>
        <v>27239400</v>
      </c>
      <c r="AF460" s="16">
        <v>27405400</v>
      </c>
      <c r="AG460" s="17">
        <f t="shared" si="39"/>
        <v>166000</v>
      </c>
      <c r="AH460" s="18" t="s">
        <v>67</v>
      </c>
      <c r="AI460" s="18" t="s">
        <v>57</v>
      </c>
      <c r="AJ460" s="19" t="s">
        <v>26</v>
      </c>
      <c r="AK460" s="20" t="s">
        <v>39</v>
      </c>
      <c r="AL460" s="15">
        <f>VLOOKUP($D460,[1]!IDMPOS[#Data],6,0)</f>
        <v>27655700</v>
      </c>
      <c r="AM460" s="16">
        <v>27655700</v>
      </c>
      <c r="AN460" s="17">
        <f t="shared" si="40"/>
        <v>0</v>
      </c>
      <c r="AO460" s="18"/>
      <c r="AP460" s="18"/>
      <c r="AQ460" s="19" t="s">
        <v>26</v>
      </c>
      <c r="AR460" s="20" t="s">
        <v>39</v>
      </c>
      <c r="AS460" s="15">
        <f>VLOOKUP($D460,[1]!IDMPOS[#Data],7,0)</f>
        <v>31989300</v>
      </c>
      <c r="AT460" s="16">
        <v>31989300</v>
      </c>
      <c r="AU460" s="17">
        <f t="shared" si="41"/>
        <v>0</v>
      </c>
      <c r="AV460" s="18"/>
      <c r="AW460" s="18"/>
      <c r="AX460" s="19" t="s">
        <v>26</v>
      </c>
      <c r="AY460" s="20" t="s">
        <v>39</v>
      </c>
      <c r="AZ460" s="15">
        <f>VLOOKUP($D460,[1]!IDMPOS[#Data],8,0)</f>
        <v>21752700</v>
      </c>
      <c r="BA460" s="16">
        <v>21752700</v>
      </c>
      <c r="BB460" s="16"/>
      <c r="BC460" s="16"/>
      <c r="BD460" s="17">
        <f t="shared" si="42"/>
        <v>0</v>
      </c>
      <c r="BE460" s="18"/>
      <c r="BF460" s="18"/>
      <c r="BG460" s="19" t="s">
        <v>26</v>
      </c>
      <c r="BH460" s="20" t="s">
        <v>39</v>
      </c>
    </row>
    <row r="461" spans="2:62" x14ac:dyDescent="0.3">
      <c r="B461" s="14"/>
      <c r="C461" s="14"/>
      <c r="D461" s="14"/>
      <c r="E461" s="14"/>
      <c r="F461" s="14"/>
      <c r="G461" s="14"/>
      <c r="H461" s="14"/>
      <c r="I461" s="14"/>
      <c r="J461" s="15"/>
      <c r="K461" s="16"/>
      <c r="L461" s="17"/>
      <c r="M461" s="18"/>
      <c r="N461" s="18"/>
      <c r="O461" s="19"/>
      <c r="P461" s="20"/>
      <c r="Q461" s="15"/>
      <c r="R461" s="16"/>
      <c r="S461" s="17"/>
      <c r="T461" s="18"/>
      <c r="U461" s="18"/>
      <c r="V461" s="19"/>
      <c r="W461" s="20"/>
      <c r="X461" s="15"/>
      <c r="Y461" s="16"/>
      <c r="Z461" s="17"/>
      <c r="AA461" s="18"/>
      <c r="AB461" s="18"/>
      <c r="AC461" s="19"/>
      <c r="AD461" s="20"/>
      <c r="AE461" s="15"/>
      <c r="AF461" s="16"/>
      <c r="AG461" s="17"/>
      <c r="AH461" s="18"/>
      <c r="AI461" s="18"/>
      <c r="AJ461" s="19"/>
      <c r="AK461" s="20"/>
      <c r="AL461" s="15"/>
      <c r="AM461" s="16"/>
      <c r="AN461" s="17"/>
      <c r="AO461" s="18"/>
      <c r="AP461" s="18"/>
      <c r="AQ461" s="19"/>
      <c r="AR461" s="20"/>
      <c r="AS461" s="15"/>
      <c r="AT461" s="16"/>
      <c r="AU461" s="17"/>
      <c r="AV461" s="18"/>
      <c r="AW461" s="18"/>
      <c r="AX461" s="19"/>
      <c r="AY461" s="20"/>
      <c r="AZ461" s="15"/>
      <c r="BA461" s="16"/>
      <c r="BB461" s="16"/>
      <c r="BC461" s="16"/>
      <c r="BD461" s="17"/>
      <c r="BE461" s="18"/>
      <c r="BF461" s="18"/>
      <c r="BG461" s="19"/>
      <c r="BH461" s="20"/>
    </row>
    <row r="462" spans="2:62" x14ac:dyDescent="0.3">
      <c r="B462" s="14"/>
      <c r="C462" s="14" t="s">
        <v>19</v>
      </c>
      <c r="D462" s="14" t="s">
        <v>1358</v>
      </c>
      <c r="E462" s="14" t="s">
        <v>1359</v>
      </c>
      <c r="F462" s="14" t="s">
        <v>1360</v>
      </c>
      <c r="G462" s="14"/>
      <c r="H462" s="14"/>
      <c r="I462" s="14"/>
      <c r="J462" s="15">
        <f>VLOOKUP($D462,[1]!IDMPOS[#Data],2,0)</f>
        <v>51468550</v>
      </c>
      <c r="K462" s="16">
        <v>51468500</v>
      </c>
      <c r="L462" s="17">
        <f>K462-J462</f>
        <v>-50</v>
      </c>
      <c r="M462" s="18"/>
      <c r="N462" s="18"/>
      <c r="O462" s="19" t="s">
        <v>26</v>
      </c>
      <c r="P462" s="20" t="s">
        <v>39</v>
      </c>
      <c r="Q462" s="15">
        <f>VLOOKUP($D462,[1]!IDMPOS[#Data],3,0)</f>
        <v>44613000</v>
      </c>
      <c r="R462" s="16">
        <v>44613000</v>
      </c>
      <c r="S462" s="17">
        <f>R462-Q462</f>
        <v>0</v>
      </c>
      <c r="T462" s="18"/>
      <c r="U462" s="18" t="s">
        <v>25</v>
      </c>
      <c r="V462" s="19" t="s">
        <v>26</v>
      </c>
      <c r="W462" s="20" t="s">
        <v>27</v>
      </c>
      <c r="X462" s="15">
        <f>VLOOKUP($D462,[1]!IDMPOS[#Data],4,0)</f>
        <v>36842300</v>
      </c>
      <c r="Y462" s="16">
        <v>36842000</v>
      </c>
      <c r="Z462" s="17">
        <f>Y462-X462</f>
        <v>-300</v>
      </c>
      <c r="AA462" s="18"/>
      <c r="AB462" s="18" t="s">
        <v>25</v>
      </c>
      <c r="AC462" s="19" t="s">
        <v>26</v>
      </c>
      <c r="AD462" s="20" t="s">
        <v>27</v>
      </c>
      <c r="AE462" s="15">
        <f>VLOOKUP($D462,[1]!IDMPOS[#Data],5,0)</f>
        <v>40004800</v>
      </c>
      <c r="AF462" s="16">
        <v>40005000</v>
      </c>
      <c r="AG462" s="17">
        <f>AF462-AE462</f>
        <v>200</v>
      </c>
      <c r="AH462" s="18"/>
      <c r="AI462" s="18"/>
      <c r="AJ462" s="19" t="s">
        <v>26</v>
      </c>
      <c r="AK462" s="20" t="s">
        <v>39</v>
      </c>
      <c r="AL462" s="15">
        <f>VLOOKUP($D462,[1]!IDMPOS[#Data],6,0)</f>
        <v>44383200</v>
      </c>
      <c r="AM462" s="16">
        <v>44383000</v>
      </c>
      <c r="AN462" s="17">
        <f>AM462-AL462</f>
        <v>-200</v>
      </c>
      <c r="AO462" s="18"/>
      <c r="AP462" s="18"/>
      <c r="AQ462" s="19" t="s">
        <v>26</v>
      </c>
      <c r="AR462" s="20" t="s">
        <v>39</v>
      </c>
      <c r="AS462" s="15">
        <f>VLOOKUP($D462,[1]!IDMPOS[#Data],7,0)</f>
        <v>41640600</v>
      </c>
      <c r="AT462" s="16">
        <v>41640500</v>
      </c>
      <c r="AU462" s="17">
        <f>AT462-AS462</f>
        <v>-100</v>
      </c>
      <c r="AV462" s="18"/>
      <c r="AW462" s="18"/>
      <c r="AX462" s="19" t="s">
        <v>26</v>
      </c>
      <c r="AY462" s="20" t="s">
        <v>39</v>
      </c>
      <c r="AZ462" s="15">
        <f>VLOOKUP($D462,[1]!IDMPOS[#Data],8,0)</f>
        <v>37692346</v>
      </c>
      <c r="BA462" s="16">
        <v>37692500</v>
      </c>
      <c r="BB462" s="16"/>
      <c r="BC462" s="16"/>
      <c r="BD462" s="17">
        <f>BA462-AZ462</f>
        <v>154</v>
      </c>
      <c r="BE462" s="18"/>
      <c r="BF462" s="18">
        <v>0</v>
      </c>
      <c r="BG462" s="19" t="s">
        <v>26</v>
      </c>
      <c r="BH462" s="20" t="s">
        <v>39</v>
      </c>
    </row>
    <row r="463" spans="2:62" x14ac:dyDescent="0.3">
      <c r="B463" s="14"/>
      <c r="C463" s="14" t="s">
        <v>19</v>
      </c>
      <c r="D463" s="14" t="s">
        <v>1361</v>
      </c>
      <c r="E463" s="14" t="s">
        <v>1362</v>
      </c>
      <c r="F463" s="14" t="s">
        <v>1360</v>
      </c>
      <c r="G463" s="14"/>
      <c r="H463" s="14"/>
      <c r="I463" s="14"/>
      <c r="J463" s="15">
        <f>VLOOKUP($D463,[1]!IDMPOS[#Data],2,0)</f>
        <v>56732900</v>
      </c>
      <c r="K463" s="16">
        <v>49431000</v>
      </c>
      <c r="L463" s="17">
        <f>K463-J463</f>
        <v>-7301900</v>
      </c>
      <c r="M463" s="18" t="s">
        <v>37</v>
      </c>
      <c r="N463" s="18">
        <v>7302000</v>
      </c>
      <c r="O463" s="19" t="s">
        <v>26</v>
      </c>
      <c r="P463" s="20" t="s">
        <v>39</v>
      </c>
      <c r="Q463" s="15">
        <f>VLOOKUP($D463,[1]!IDMPOS[#Data],3,0)</f>
        <v>47755575</v>
      </c>
      <c r="R463" s="16">
        <v>47735500</v>
      </c>
      <c r="S463" s="17">
        <f>R463-Q463</f>
        <v>-20075</v>
      </c>
      <c r="T463" s="18" t="s">
        <v>24</v>
      </c>
      <c r="U463" s="18" t="s">
        <v>25</v>
      </c>
      <c r="V463" s="19" t="s">
        <v>26</v>
      </c>
      <c r="W463" s="20" t="s">
        <v>27</v>
      </c>
      <c r="X463" s="15">
        <f>VLOOKUP($D463,[1]!IDMPOS[#Data],4,0)</f>
        <v>48453300</v>
      </c>
      <c r="Y463" s="16">
        <v>48783700</v>
      </c>
      <c r="Z463" s="17">
        <f>Y463-X463</f>
        <v>330400</v>
      </c>
      <c r="AA463" s="18" t="s">
        <v>67</v>
      </c>
      <c r="AB463" s="18" t="s">
        <v>1363</v>
      </c>
      <c r="AC463" s="19" t="s">
        <v>26</v>
      </c>
      <c r="AD463" s="20" t="s">
        <v>39</v>
      </c>
      <c r="AE463" s="15">
        <f>VLOOKUP($D463,[1]!IDMPOS[#Data],5,0)</f>
        <v>45200200</v>
      </c>
      <c r="AF463" s="16">
        <v>45200200</v>
      </c>
      <c r="AG463" s="17">
        <f>AF463-AE463</f>
        <v>0</v>
      </c>
      <c r="AH463" s="18"/>
      <c r="AI463" s="18"/>
      <c r="AJ463" s="19" t="s">
        <v>26</v>
      </c>
      <c r="AK463" s="20" t="s">
        <v>39</v>
      </c>
      <c r="AL463" s="15">
        <f>VLOOKUP($D463,[1]!IDMPOS[#Data],6,0)</f>
        <v>68002075</v>
      </c>
      <c r="AM463" s="16">
        <v>68002000</v>
      </c>
      <c r="AN463" s="17">
        <f>AM463-AL463</f>
        <v>-75</v>
      </c>
      <c r="AO463" s="18"/>
      <c r="AP463" s="18"/>
      <c r="AQ463" s="19" t="s">
        <v>26</v>
      </c>
      <c r="AR463" s="20" t="s">
        <v>39</v>
      </c>
      <c r="AS463" s="15">
        <f>VLOOKUP($D463,[1]!IDMPOS[#Data],7,0)</f>
        <v>38915600</v>
      </c>
      <c r="AT463" s="16">
        <v>38915600</v>
      </c>
      <c r="AU463" s="17">
        <f>AT463-AS463</f>
        <v>0</v>
      </c>
      <c r="AV463" s="18"/>
      <c r="AW463" s="18"/>
      <c r="AX463" s="19" t="s">
        <v>26</v>
      </c>
      <c r="AY463" s="20" t="s">
        <v>39</v>
      </c>
      <c r="AZ463" s="15">
        <f>VLOOKUP($D463,[1]!IDMPOS[#Data],8,0)</f>
        <v>29139800</v>
      </c>
      <c r="BA463" s="16">
        <v>29139800</v>
      </c>
      <c r="BB463" s="16"/>
      <c r="BC463" s="16"/>
      <c r="BD463" s="17">
        <f>BA463-AZ463</f>
        <v>0</v>
      </c>
      <c r="BE463" s="18"/>
      <c r="BF463" s="18">
        <v>0</v>
      </c>
      <c r="BG463" s="19" t="s">
        <v>26</v>
      </c>
      <c r="BH463" s="20" t="s">
        <v>39</v>
      </c>
    </row>
    <row r="464" spans="2:62" x14ac:dyDescent="0.3">
      <c r="B464" s="14"/>
      <c r="C464" s="14" t="s">
        <v>19</v>
      </c>
      <c r="D464" s="14" t="s">
        <v>1364</v>
      </c>
      <c r="E464" s="14" t="s">
        <v>1365</v>
      </c>
      <c r="F464" s="14" t="s">
        <v>1360</v>
      </c>
      <c r="G464" s="14"/>
      <c r="H464" s="14"/>
      <c r="I464" s="14"/>
      <c r="J464" s="15">
        <f>VLOOKUP($D464,[1]!IDMPOS[#Data],2,0)</f>
        <v>46944650</v>
      </c>
      <c r="K464" s="16">
        <v>37719700</v>
      </c>
      <c r="L464" s="17">
        <f>K464-J464</f>
        <v>-9224950</v>
      </c>
      <c r="M464" s="18" t="s">
        <v>37</v>
      </c>
      <c r="N464" s="18">
        <v>9225000</v>
      </c>
      <c r="O464" s="19" t="s">
        <v>26</v>
      </c>
      <c r="P464" s="20" t="s">
        <v>39</v>
      </c>
      <c r="Q464" s="15">
        <f>VLOOKUP($D464,[1]!IDMPOS[#Data],3,0)</f>
        <v>66270275</v>
      </c>
      <c r="R464" s="16">
        <v>66270200</v>
      </c>
      <c r="S464" s="17">
        <f>R464-Q464</f>
        <v>-75</v>
      </c>
      <c r="T464" s="18"/>
      <c r="U464" s="18" t="s">
        <v>25</v>
      </c>
      <c r="V464" s="19" t="s">
        <v>26</v>
      </c>
      <c r="W464" s="20" t="s">
        <v>27</v>
      </c>
      <c r="X464" s="15">
        <f>VLOOKUP($D464,[1]!IDMPOS[#Data],4,0)</f>
        <v>51763250</v>
      </c>
      <c r="Y464" s="16">
        <v>51930500</v>
      </c>
      <c r="Z464" s="17">
        <f>Y464-X464</f>
        <v>167250</v>
      </c>
      <c r="AA464" s="18" t="s">
        <v>67</v>
      </c>
      <c r="AB464" s="18" t="s">
        <v>1366</v>
      </c>
      <c r="AC464" s="19" t="s">
        <v>26</v>
      </c>
      <c r="AD464" s="20" t="s">
        <v>39</v>
      </c>
      <c r="AE464" s="15">
        <f>VLOOKUP($D464,[1]!IDMPOS[#Data],5,0)</f>
        <v>55674275</v>
      </c>
      <c r="AF464" s="16">
        <v>55674500</v>
      </c>
      <c r="AG464" s="17">
        <f>AF464-AE464</f>
        <v>225</v>
      </c>
      <c r="AH464" s="18"/>
      <c r="AI464" s="18"/>
      <c r="AJ464" s="19" t="s">
        <v>26</v>
      </c>
      <c r="AK464" s="20" t="s">
        <v>39</v>
      </c>
      <c r="AL464" s="15">
        <f>VLOOKUP($D464,[1]!IDMPOS[#Data],6,0)</f>
        <v>89337525</v>
      </c>
      <c r="AM464" s="16">
        <v>89337525</v>
      </c>
      <c r="AN464" s="17">
        <f>AM464-AL464</f>
        <v>0</v>
      </c>
      <c r="AO464" s="18"/>
      <c r="AP464" s="18"/>
      <c r="AQ464" s="19" t="s">
        <v>26</v>
      </c>
      <c r="AR464" s="20" t="s">
        <v>39</v>
      </c>
      <c r="AS464" s="15">
        <f>VLOOKUP($D464,[1]!IDMPOS[#Data],7,0)</f>
        <v>52975425</v>
      </c>
      <c r="AT464" s="16">
        <v>52975500</v>
      </c>
      <c r="AU464" s="17">
        <f>AT464-AS464</f>
        <v>75</v>
      </c>
      <c r="AV464" s="18"/>
      <c r="AW464" s="18"/>
      <c r="AX464" s="19" t="s">
        <v>26</v>
      </c>
      <c r="AY464" s="20" t="s">
        <v>39</v>
      </c>
      <c r="AZ464" s="15">
        <f>VLOOKUP($D464,[1]!IDMPOS[#Data],8,0)</f>
        <v>40789431</v>
      </c>
      <c r="BA464" s="16">
        <v>40789500</v>
      </c>
      <c r="BB464" s="16"/>
      <c r="BC464" s="16"/>
      <c r="BD464" s="17">
        <f>BA464-AZ464</f>
        <v>69</v>
      </c>
      <c r="BE464" s="18"/>
      <c r="BF464" s="18">
        <v>0</v>
      </c>
      <c r="BG464" s="19" t="s">
        <v>26</v>
      </c>
      <c r="BH464" s="20" t="s">
        <v>39</v>
      </c>
    </row>
    <row r="465" spans="2:60" x14ac:dyDescent="0.3">
      <c r="B465" s="14"/>
      <c r="C465" s="14"/>
      <c r="D465" s="14"/>
      <c r="E465" s="14"/>
      <c r="F465" s="14"/>
      <c r="G465" s="14"/>
      <c r="H465" s="14"/>
      <c r="I465" s="14"/>
      <c r="J465" s="15"/>
      <c r="K465" s="16"/>
      <c r="L465" s="17"/>
      <c r="M465" s="18"/>
      <c r="N465" s="18"/>
      <c r="O465" s="19"/>
      <c r="P465" s="20"/>
      <c r="Q465" s="15"/>
      <c r="R465" s="16"/>
      <c r="S465" s="17"/>
      <c r="T465" s="18"/>
      <c r="U465" s="18"/>
      <c r="V465" s="19"/>
      <c r="W465" s="20"/>
      <c r="X465" s="15"/>
      <c r="Y465" s="16"/>
      <c r="Z465" s="17"/>
      <c r="AA465" s="18"/>
      <c r="AB465" s="18"/>
      <c r="AC465" s="19"/>
      <c r="AD465" s="20"/>
      <c r="AE465" s="15"/>
      <c r="AF465" s="16"/>
      <c r="AG465" s="17"/>
      <c r="AH465" s="18"/>
      <c r="AI465" s="18"/>
      <c r="AJ465" s="19"/>
      <c r="AK465" s="20"/>
      <c r="AL465" s="15"/>
      <c r="AM465" s="16"/>
      <c r="AN465" s="17"/>
      <c r="AO465" s="18"/>
      <c r="AP465" s="18"/>
      <c r="AQ465" s="19"/>
      <c r="AR465" s="20"/>
      <c r="AS465" s="15"/>
      <c r="AT465" s="16"/>
      <c r="AU465" s="17"/>
      <c r="AV465" s="18"/>
      <c r="AW465" s="18"/>
      <c r="AX465" s="19"/>
      <c r="AY465" s="20"/>
      <c r="AZ465" s="15"/>
      <c r="BA465" s="16"/>
      <c r="BB465" s="16"/>
      <c r="BC465" s="16"/>
      <c r="BD465" s="17"/>
      <c r="BE465" s="18"/>
      <c r="BF465" s="18"/>
      <c r="BG465" s="19"/>
      <c r="BH465" s="20"/>
    </row>
    <row r="466" spans="2:60" x14ac:dyDescent="0.3">
      <c r="C466" s="22"/>
      <c r="D466" s="22"/>
      <c r="E466" s="22"/>
      <c r="F466" s="22"/>
      <c r="G466" s="22"/>
      <c r="H466" s="22"/>
      <c r="I466" s="22"/>
    </row>
    <row r="467" spans="2:60" x14ac:dyDescent="0.3">
      <c r="B467" s="2" t="s">
        <v>1367</v>
      </c>
    </row>
    <row r="468" spans="2:60" ht="5.25" customHeight="1" x14ac:dyDescent="0.3"/>
    <row r="469" spans="2:60" x14ac:dyDescent="0.3">
      <c r="B469" s="14"/>
      <c r="C469" s="1" t="s">
        <v>1368</v>
      </c>
    </row>
    <row r="470" spans="2:60" x14ac:dyDescent="0.3">
      <c r="B470" s="26"/>
      <c r="C470" s="1" t="s">
        <v>1369</v>
      </c>
    </row>
    <row r="471" spans="2:60" x14ac:dyDescent="0.3">
      <c r="B471" s="27"/>
      <c r="C471" s="1" t="s">
        <v>1370</v>
      </c>
    </row>
    <row r="472" spans="2:60" x14ac:dyDescent="0.3">
      <c r="B472" s="28"/>
      <c r="C472" s="1" t="s">
        <v>1371</v>
      </c>
    </row>
    <row r="473" spans="2:60" x14ac:dyDescent="0.3">
      <c r="B473" s="18"/>
      <c r="C473" s="1" t="s">
        <v>1372</v>
      </c>
    </row>
    <row r="474" spans="2:60" x14ac:dyDescent="0.3">
      <c r="B474" s="19"/>
      <c r="C474" s="1" t="s">
        <v>1373</v>
      </c>
    </row>
    <row r="475" spans="2:60" x14ac:dyDescent="0.3">
      <c r="B475" s="29"/>
      <c r="C475" s="1" t="s">
        <v>1374</v>
      </c>
    </row>
    <row r="477" spans="2:60" x14ac:dyDescent="0.3">
      <c r="B477" s="2" t="s">
        <v>1375</v>
      </c>
      <c r="C477" s="2"/>
    </row>
    <row r="478" spans="2:60" x14ac:dyDescent="0.3">
      <c r="B478" s="30" t="s">
        <v>39</v>
      </c>
      <c r="C478" s="30"/>
      <c r="D478" s="1" t="s">
        <v>1376</v>
      </c>
    </row>
    <row r="479" spans="2:60" x14ac:dyDescent="0.3">
      <c r="B479" s="30" t="s">
        <v>75</v>
      </c>
      <c r="C479" s="30"/>
      <c r="D479" s="1" t="s">
        <v>1377</v>
      </c>
    </row>
    <row r="480" spans="2:60" x14ac:dyDescent="0.3">
      <c r="B480" s="30" t="s">
        <v>27</v>
      </c>
      <c r="C480" s="30"/>
      <c r="D480" s="1" t="s">
        <v>1378</v>
      </c>
    </row>
    <row r="481" spans="2:4" x14ac:dyDescent="0.3">
      <c r="B481" s="30" t="s">
        <v>1379</v>
      </c>
      <c r="C481" s="30"/>
      <c r="D481" s="1" t="s">
        <v>1380</v>
      </c>
    </row>
    <row r="482" spans="2:4" ht="27" customHeight="1" x14ac:dyDescent="0.3">
      <c r="B482" s="31" t="s">
        <v>1381</v>
      </c>
      <c r="C482" s="31"/>
      <c r="D482" s="32" t="s">
        <v>1382</v>
      </c>
    </row>
    <row r="483" spans="2:4" x14ac:dyDescent="0.3">
      <c r="B483" s="30" t="s">
        <v>1383</v>
      </c>
      <c r="C483" s="30"/>
      <c r="D483" s="1" t="s">
        <v>1384</v>
      </c>
    </row>
    <row r="484" spans="2:4" x14ac:dyDescent="0.3">
      <c r="B484" s="30" t="s">
        <v>1292</v>
      </c>
      <c r="C484" s="30"/>
      <c r="D484" s="1" t="s">
        <v>1385</v>
      </c>
    </row>
    <row r="485" spans="2:4" x14ac:dyDescent="0.3">
      <c r="B485" s="30" t="s">
        <v>1019</v>
      </c>
      <c r="C485" s="30"/>
      <c r="D485" s="1" t="s">
        <v>1386</v>
      </c>
    </row>
    <row r="486" spans="2:4" x14ac:dyDescent="0.3">
      <c r="B486" s="30" t="s">
        <v>1387</v>
      </c>
      <c r="C486" s="30"/>
      <c r="D486" s="1" t="s">
        <v>1388</v>
      </c>
    </row>
    <row r="487" spans="2:4" x14ac:dyDescent="0.3">
      <c r="B487" s="30" t="s">
        <v>1389</v>
      </c>
      <c r="C487" s="30"/>
      <c r="D487" s="1" t="s">
        <v>1390</v>
      </c>
    </row>
    <row r="488" spans="2:4" x14ac:dyDescent="0.3">
      <c r="B488" s="30"/>
      <c r="C488" s="30"/>
    </row>
    <row r="489" spans="2:4" x14ac:dyDescent="0.3">
      <c r="B489" s="2" t="s">
        <v>1391</v>
      </c>
      <c r="C489" s="30"/>
    </row>
    <row r="490" spans="2:4" x14ac:dyDescent="0.3">
      <c r="B490" s="1" t="s">
        <v>26</v>
      </c>
      <c r="D490" s="1" t="s">
        <v>1392</v>
      </c>
    </row>
    <row r="491" spans="2:4" x14ac:dyDescent="0.3">
      <c r="B491" s="1" t="s">
        <v>26</v>
      </c>
      <c r="D491" s="1" t="s">
        <v>1393</v>
      </c>
    </row>
    <row r="492" spans="2:4" x14ac:dyDescent="0.3">
      <c r="B492" s="1" t="s">
        <v>33</v>
      </c>
      <c r="D492" s="1" t="s">
        <v>1394</v>
      </c>
    </row>
    <row r="493" spans="2:4" x14ac:dyDescent="0.3">
      <c r="B493" s="1" t="s">
        <v>1395</v>
      </c>
      <c r="D493" s="1" t="s">
        <v>1396</v>
      </c>
    </row>
    <row r="494" spans="2:4" x14ac:dyDescent="0.3">
      <c r="C494" s="30"/>
      <c r="D494" s="30"/>
    </row>
    <row r="495" spans="2:4" x14ac:dyDescent="0.3">
      <c r="B495" s="2" t="s">
        <v>1397</v>
      </c>
    </row>
    <row r="496" spans="2:4" x14ac:dyDescent="0.3">
      <c r="B496" s="1" t="s">
        <v>40</v>
      </c>
    </row>
    <row r="497" spans="2:2" x14ac:dyDescent="0.3">
      <c r="B497" s="1" t="s">
        <v>1398</v>
      </c>
    </row>
    <row r="498" spans="2:2" x14ac:dyDescent="0.3">
      <c r="B498" s="1" t="s">
        <v>1399</v>
      </c>
    </row>
    <row r="499" spans="2:2" x14ac:dyDescent="0.3">
      <c r="B499" s="1" t="s">
        <v>1400</v>
      </c>
    </row>
    <row r="500" spans="2:2" x14ac:dyDescent="0.3">
      <c r="B500" s="1" t="s">
        <v>30</v>
      </c>
    </row>
    <row r="501" spans="2:2" x14ac:dyDescent="0.3">
      <c r="B501" s="1" t="s">
        <v>24</v>
      </c>
    </row>
    <row r="502" spans="2:2" x14ac:dyDescent="0.3">
      <c r="B502" s="1" t="s">
        <v>67</v>
      </c>
    </row>
    <row r="503" spans="2:2" x14ac:dyDescent="0.3">
      <c r="B503" s="1" t="s">
        <v>37</v>
      </c>
    </row>
    <row r="504" spans="2:2" x14ac:dyDescent="0.3">
      <c r="B504" s="1" t="s">
        <v>662</v>
      </c>
    </row>
    <row r="505" spans="2:2" x14ac:dyDescent="0.3">
      <c r="B505" s="1" t="s">
        <v>54</v>
      </c>
    </row>
    <row r="506" spans="2:2" x14ac:dyDescent="0.3">
      <c r="B506" s="1" t="s">
        <v>1396</v>
      </c>
    </row>
  </sheetData>
  <mergeCells count="15">
    <mergeCell ref="AL7:AR7"/>
    <mergeCell ref="AS7:AY7"/>
    <mergeCell ref="AZ7:BH7"/>
    <mergeCell ref="H7:H8"/>
    <mergeCell ref="I7:I8"/>
    <mergeCell ref="J7:P7"/>
    <mergeCell ref="Q7:W7"/>
    <mergeCell ref="X7:AD7"/>
    <mergeCell ref="AE7:AK7"/>
    <mergeCell ref="B7:B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AR_REG3_1</dc:creator>
  <cp:lastModifiedBy>AR_REG3_1</cp:lastModifiedBy>
  <dcterms:created xsi:type="dcterms:W3CDTF">2022-09-09T02:35:30Z</dcterms:created>
  <dcterms:modified xsi:type="dcterms:W3CDTF">2022-09-09T02:36:14Z</dcterms:modified>
</cp:coreProperties>
</file>