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83958A4E-58A8-4475-8647-CBFC09CCBE11}" xr6:coauthVersionLast="47" xr6:coauthVersionMax="47" xr10:uidLastSave="{00000000-0000-0000-0000-000000000000}"/>
  <bookViews>
    <workbookView xWindow="-110" yWindow="-110" windowWidth="19420" windowHeight="11500" xr2:uid="{5FF6A162-851F-4D22-BDD9-60113A26A70A}"/>
  </bookViews>
  <sheets>
    <sheet name="template_progress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6" i="1" l="1"/>
  <c r="U26" i="1"/>
  <c r="T26" i="1"/>
  <c r="S26" i="1"/>
  <c r="R26" i="1"/>
  <c r="Q26" i="1"/>
  <c r="K26" i="1"/>
  <c r="J26" i="1"/>
  <c r="I26" i="1"/>
  <c r="H25" i="1"/>
  <c r="H19" i="1"/>
  <c r="H7" i="1"/>
</calcChain>
</file>

<file path=xl/sharedStrings.xml><?xml version="1.0" encoding="utf-8"?>
<sst xmlns="http://schemas.openxmlformats.org/spreadsheetml/2006/main" count="98" uniqueCount="83">
  <si>
    <t>kode_pekerjaan</t>
  </si>
  <si>
    <t>no</t>
  </si>
  <si>
    <t>jenis_pekerjaan_utama</t>
  </si>
  <si>
    <t>sub_pekerjaan</t>
  </si>
  <si>
    <t>sub_sub_pekerjaan</t>
  </si>
  <si>
    <t>volume</t>
  </si>
  <si>
    <t>sat</t>
  </si>
  <si>
    <t xml:space="preserve">bobot(%) </t>
  </si>
  <si>
    <t>M1</t>
  </si>
  <si>
    <t>P1</t>
  </si>
  <si>
    <t>I</t>
  </si>
  <si>
    <t>PEKERJAAN PERSIAPAN</t>
  </si>
  <si>
    <t>P1.1</t>
  </si>
  <si>
    <t>1</t>
  </si>
  <si>
    <t>P1.2</t>
  </si>
  <si>
    <t>2</t>
  </si>
  <si>
    <t>Ls</t>
  </si>
  <si>
    <t>P1.3</t>
  </si>
  <si>
    <t>3</t>
  </si>
  <si>
    <t>Jumlah Sub. Total Pekerjaan Persiapan</t>
  </si>
  <si>
    <t>P2</t>
  </si>
  <si>
    <t>II</t>
  </si>
  <si>
    <t>P2.1</t>
  </si>
  <si>
    <t>P2.1.1</t>
  </si>
  <si>
    <t>P2.1.2</t>
  </si>
  <si>
    <t>P2.1.3</t>
  </si>
  <si>
    <t>P2.1.4</t>
  </si>
  <si>
    <t>JUMLAH:</t>
  </si>
  <si>
    <t>JUMLAH UPAH + BAHAN…............................</t>
  </si>
  <si>
    <t>PPN 11%......................................................</t>
  </si>
  <si>
    <t>TOTAL JUMLAH:…........................................</t>
  </si>
  <si>
    <t>M2</t>
  </si>
  <si>
    <t>Mobilisasi dan Demobilisasi</t>
  </si>
  <si>
    <t>Pekerjaan Persiapan</t>
  </si>
  <si>
    <t>Biaya SMK3 (Tidak termasuk Asuransi ALL Risk)</t>
  </si>
  <si>
    <t>P1.4</t>
  </si>
  <si>
    <t>Rencana Pemantauan dan Pnegelolaan Lingkungan RKL RPL Lingkungan</t>
  </si>
  <si>
    <t>PEKERJAAN REVETMENT</t>
  </si>
  <si>
    <t>Area Dumping I</t>
  </si>
  <si>
    <t>Pemasangan Slit Screen</t>
  </si>
  <si>
    <t>Pekerjaan Geotube 100kN/m</t>
  </si>
  <si>
    <t>Pekerjaan Pengisian Geotube</t>
  </si>
  <si>
    <t>Geotekstile Non-woven Separator Kelas 1</t>
  </si>
  <si>
    <t>P2.2</t>
  </si>
  <si>
    <t>P2.2.1</t>
  </si>
  <si>
    <t>P2.2.2</t>
  </si>
  <si>
    <t>P2.2.3</t>
  </si>
  <si>
    <t>P2.2.4</t>
  </si>
  <si>
    <t>Area Dumping II</t>
  </si>
  <si>
    <t>Pekerjaan Geotube 100 kN/m</t>
  </si>
  <si>
    <t>Geoteksite Non-woven Separator Kelas 1</t>
  </si>
  <si>
    <t>M3</t>
  </si>
  <si>
    <t>P3</t>
  </si>
  <si>
    <t>P3.1</t>
  </si>
  <si>
    <t>P3.2</t>
  </si>
  <si>
    <t>P3.3</t>
  </si>
  <si>
    <t>P3.4</t>
  </si>
  <si>
    <t>PEKERJAAN PENGERUKAN</t>
  </si>
  <si>
    <t>Pekerjaan Pengerukan Area Depan Dermaga</t>
  </si>
  <si>
    <t>Pekerjaan Pemasangan dan Monitoring Inclinometer (area dermaga)</t>
  </si>
  <si>
    <t>Pekerjaan dewatering (proses pemisahan material lumpur dengan air)</t>
  </si>
  <si>
    <t>Pengujian TSS</t>
  </si>
  <si>
    <t>Hari</t>
  </si>
  <si>
    <t>Sampel</t>
  </si>
  <si>
    <t>Jumlah Sub. Total Pekerjaan Pengerukan</t>
  </si>
  <si>
    <t xml:space="preserve">Jumlah Sub. Total Pekerjaan Revetment 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</si>
  <si>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</si>
  <si>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</si>
  <si>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</si>
  <si>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</si>
  <si>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</si>
  <si>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</si>
  <si>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</si>
  <si>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</si>
  <si>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</si>
  <si>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</si>
  <si>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</si>
  <si>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Kontrak SP2</t>
  </si>
  <si>
    <t xml:space="preserve">Rencana </t>
  </si>
  <si>
    <t>Rencana Kumulatif</t>
  </si>
  <si>
    <t>Realisasi</t>
  </si>
  <si>
    <t>Realisasi Kumulatif</t>
  </si>
  <si>
    <t>Deviasi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</si>
</sst>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_-;_-@_-"/>
    <numFmt numFmtId="165" formatCode="_-* #,##0.00_-;\-* #,##0.00_-;_-* &quot;-&quot;_-;_-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  <font>
      <sz val="11"/>
      <color rgb="FF000000"/>
      <name val="Arial Narrow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2">
    <xf numFmtId="0" fontId="0" fillId="0" borderId="0" xfId="0"/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0" fontId="0" fillId="0" borderId="1" xfId="0" applyNumberFormat="1" applyBorder="1"/>
    <xf numFmtId="0" fontId="1" fillId="0" borderId="1" xfId="0" applyFont="1" applyBorder="1" applyAlignment="1">
      <alignment horizontal="center"/>
    </xf>
    <xf numFmtId="0" fontId="2" fillId="2" borderId="0" xfId="1"/>
    <xf numFmtId="0" fontId="2" fillId="2" borderId="0" xfId="1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5" fillId="0" borderId="1" xfId="0" applyNumberFormat="1" applyFont="1" applyBorder="1" applyAlignment="1">
      <alignment horizontal="right" vertical="center"/>
    </xf>
    <xf numFmtId="0" fontId="0" fillId="0" borderId="0" xfId="0" applyBorder="1"/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 applyAlignment="1"/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1" fillId="0" borderId="1" xfId="0" applyFont="1" applyBorder="1"/>
    <xf numFmtId="0" fontId="1" fillId="4" borderId="4" xfId="0" applyFont="1" applyFill="1" applyBorder="1" applyAlignment="1">
      <alignment horizontal="center"/>
    </xf>
    <xf numFmtId="10" fontId="0" fillId="4" borderId="1" xfId="0" applyNumberFormat="1" applyFill="1" applyBorder="1"/>
    <xf numFmtId="4" fontId="7" fillId="3" borderId="1" xfId="0" applyNumberFormat="1" applyFont="1" applyFill="1" applyBorder="1" applyAlignment="1">
      <alignment horizontal="right"/>
    </xf>
    <xf numFmtId="2" fontId="0" fillId="0" borderId="1" xfId="0" applyNumberFormat="1" applyBorder="1"/>
    <xf numFmtId="2" fontId="0" fillId="4" borderId="2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4" borderId="1" xfId="0" applyNumberFormat="1" applyFill="1" applyBorder="1"/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10" fontId="0" fillId="3" borderId="1" xfId="0" applyNumberFormat="1" applyFill="1" applyBorder="1"/>
    <xf numFmtId="2" fontId="0" fillId="3" borderId="1" xfId="0" applyNumberFormat="1" applyFill="1" applyBorder="1"/>
    <xf numFmtId="0" fontId="6" fillId="3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B30F7-2464-4B27-BDBD-15F990E3AE34}">
  <dimension ref="A1:V35"/>
  <sheetViews>
    <sheetView tabSelected="1" topLeftCell="J17" zoomScale="109" zoomScaleNormal="89" workbookViewId="0">
      <selection activeCell="V27" sqref="V27"/>
    </sheetView>
  </sheetViews>
  <sheetFormatPr defaultRowHeight="14.5" x14ac:dyDescent="0.35"/>
  <cols>
    <col min="1" max="1" width="14.54296875" bestFit="1" customWidth="1"/>
    <col min="3" max="3" width="23.54296875" bestFit="1" customWidth="1"/>
    <col min="4" max="4" width="60.54296875" style="16" bestFit="1" customWidth="1"/>
    <col min="5" max="5" width="38.08984375" bestFit="1" customWidth="1"/>
    <col min="6" max="6" width="11.08984375" bestFit="1" customWidth="1"/>
  </cols>
  <sheetData>
    <row r="1" spans="1:2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7" t="s">
        <v>31</v>
      </c>
      <c r="K1" s="26" t="s">
        <v>51</v>
      </c>
      <c r="L1" s="7" t="s">
        <v>66</v>
      </c>
      <c r="M1" s="7" t="s">
        <v>67</v>
      </c>
      <c r="N1" s="7" t="s">
        <v>68</v>
      </c>
      <c r="O1" s="7" t="s">
        <v>69</v>
      </c>
      <c r="P1" s="7" t="s">
        <v>70</v>
      </c>
      <c r="Q1" s="7" t="s">
        <v>71</v>
      </c>
      <c r="R1" s="7" t="s">
        <v>72</v>
      </c>
      <c r="S1" s="7" t="s">
        <v>73</v>
      </c>
      <c r="T1" s="7" t="s">
        <v>74</v>
      </c>
      <c r="U1" s="7" t="s">
        <v>75</v>
      </c>
      <c r="V1" s="7" t="s">
        <v>76</v>
      </c>
    </row>
    <row r="2" spans="1:22" x14ac:dyDescent="0.35">
      <c r="A2" s="3" t="s">
        <v>9</v>
      </c>
      <c r="B2" s="4" t="s">
        <v>10</v>
      </c>
      <c r="C2" s="3" t="s">
        <v>11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x14ac:dyDescent="0.35">
      <c r="A3" s="3" t="s">
        <v>12</v>
      </c>
      <c r="B3" s="4" t="s">
        <v>13</v>
      </c>
      <c r="C3" s="3"/>
      <c r="D3" s="3" t="s">
        <v>32</v>
      </c>
      <c r="E3" s="3"/>
      <c r="F3" s="5">
        <v>1</v>
      </c>
      <c r="G3" s="3" t="s">
        <v>16</v>
      </c>
      <c r="H3" s="6">
        <v>0.14069999999999999</v>
      </c>
      <c r="I3" s="30"/>
      <c r="J3" s="30"/>
      <c r="K3" s="30"/>
      <c r="L3" s="30"/>
      <c r="M3" s="30"/>
      <c r="N3" s="30"/>
      <c r="O3" s="30"/>
      <c r="P3" s="30"/>
      <c r="Q3" s="30">
        <v>2.5299999999999998</v>
      </c>
      <c r="R3" s="30"/>
      <c r="S3" s="30"/>
      <c r="T3" s="30">
        <v>5.35</v>
      </c>
      <c r="U3" s="30"/>
      <c r="V3" s="30">
        <v>7.03</v>
      </c>
    </row>
    <row r="4" spans="1:22" x14ac:dyDescent="0.35">
      <c r="A4" s="3" t="s">
        <v>14</v>
      </c>
      <c r="B4" s="4" t="s">
        <v>15</v>
      </c>
      <c r="C4" s="3"/>
      <c r="D4" s="3" t="s">
        <v>33</v>
      </c>
      <c r="E4" s="3"/>
      <c r="F4" s="5">
        <v>1</v>
      </c>
      <c r="G4" s="3" t="s">
        <v>16</v>
      </c>
      <c r="H4" s="6">
        <v>5.1200000000000002E-2</v>
      </c>
      <c r="I4" s="30">
        <v>0.64</v>
      </c>
      <c r="J4" s="30">
        <v>0.64</v>
      </c>
      <c r="K4" s="30">
        <v>0.64</v>
      </c>
      <c r="L4" s="30">
        <v>0.64</v>
      </c>
      <c r="M4" s="30">
        <v>0.64</v>
      </c>
      <c r="N4" s="30">
        <v>0.64</v>
      </c>
      <c r="O4" s="30">
        <v>0.64</v>
      </c>
      <c r="P4" s="30">
        <v>0.64</v>
      </c>
      <c r="Q4" s="30"/>
      <c r="R4" s="30"/>
      <c r="S4" s="30"/>
      <c r="T4" s="30"/>
      <c r="U4" s="30"/>
      <c r="V4" s="30"/>
    </row>
    <row r="5" spans="1:22" x14ac:dyDescent="0.35">
      <c r="A5" s="3" t="s">
        <v>17</v>
      </c>
      <c r="B5" s="4" t="s">
        <v>18</v>
      </c>
      <c r="C5" s="3"/>
      <c r="D5" s="3" t="s">
        <v>34</v>
      </c>
      <c r="E5" s="3"/>
      <c r="F5" s="5">
        <v>1</v>
      </c>
      <c r="G5" s="3" t="s">
        <v>16</v>
      </c>
      <c r="H5" s="6">
        <v>3.5999999999999999E-3</v>
      </c>
      <c r="I5" s="30">
        <v>3.5999999999999999E-3</v>
      </c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</row>
    <row r="6" spans="1:22" x14ac:dyDescent="0.35">
      <c r="A6" s="3" t="s">
        <v>35</v>
      </c>
      <c r="B6" s="4">
        <v>4</v>
      </c>
      <c r="C6" s="3"/>
      <c r="D6" s="3" t="s">
        <v>36</v>
      </c>
      <c r="E6" s="3"/>
      <c r="F6" s="5">
        <v>1</v>
      </c>
      <c r="G6" s="3" t="s">
        <v>16</v>
      </c>
      <c r="H6" s="6">
        <v>1.43E-2</v>
      </c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>
        <v>0.72</v>
      </c>
      <c r="V6" s="30">
        <v>0.72</v>
      </c>
    </row>
    <row r="7" spans="1:22" x14ac:dyDescent="0.35">
      <c r="A7" s="10" t="s">
        <v>19</v>
      </c>
      <c r="B7" s="11"/>
      <c r="C7" s="11"/>
      <c r="D7" s="11"/>
      <c r="E7" s="11"/>
      <c r="F7" s="11"/>
      <c r="G7" s="27"/>
      <c r="H7" s="28">
        <f>SUM(H3:H6)</f>
        <v>0.20979999999999999</v>
      </c>
      <c r="I7" s="31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3"/>
    </row>
    <row r="8" spans="1:22" x14ac:dyDescent="0.35">
      <c r="A8" s="3" t="s">
        <v>20</v>
      </c>
      <c r="B8" s="4" t="s">
        <v>21</v>
      </c>
      <c r="C8" s="3" t="s">
        <v>37</v>
      </c>
      <c r="D8" s="3"/>
      <c r="E8" s="3"/>
      <c r="F8" s="3"/>
      <c r="G8" s="3"/>
      <c r="H8" s="6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</row>
    <row r="9" spans="1:22" x14ac:dyDescent="0.35">
      <c r="A9" s="3" t="s">
        <v>22</v>
      </c>
      <c r="B9" s="4">
        <v>1</v>
      </c>
      <c r="C9" s="3"/>
      <c r="D9" s="3" t="s">
        <v>38</v>
      </c>
      <c r="E9" s="3"/>
      <c r="F9" s="5"/>
      <c r="G9" s="3"/>
      <c r="H9" s="6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</row>
    <row r="10" spans="1:22" x14ac:dyDescent="0.35">
      <c r="A10" s="3" t="s">
        <v>23</v>
      </c>
      <c r="B10" s="4">
        <v>2</v>
      </c>
      <c r="C10" s="3"/>
      <c r="D10" s="3"/>
      <c r="E10" s="3" t="s">
        <v>39</v>
      </c>
      <c r="F10" s="15">
        <v>276</v>
      </c>
      <c r="G10" s="3" t="s">
        <v>8</v>
      </c>
      <c r="H10" s="6">
        <v>4.2799999999999998E-2</v>
      </c>
      <c r="I10" s="30"/>
      <c r="J10" s="30"/>
      <c r="K10" s="30"/>
      <c r="L10" s="30"/>
      <c r="M10" s="30"/>
      <c r="N10" s="30"/>
      <c r="O10" s="30"/>
      <c r="P10" s="30"/>
      <c r="Q10" s="30"/>
      <c r="R10" s="30">
        <v>2.14</v>
      </c>
      <c r="S10" s="30">
        <v>2.14</v>
      </c>
      <c r="T10" s="30"/>
      <c r="U10" s="30"/>
      <c r="V10" s="30"/>
    </row>
    <row r="11" spans="1:22" x14ac:dyDescent="0.35">
      <c r="A11" s="3" t="s">
        <v>24</v>
      </c>
      <c r="B11" s="4">
        <v>3</v>
      </c>
      <c r="C11" s="3"/>
      <c r="D11" s="3"/>
      <c r="E11" s="3" t="s">
        <v>40</v>
      </c>
      <c r="F11" s="5">
        <v>837.23</v>
      </c>
      <c r="G11" s="3" t="s">
        <v>8</v>
      </c>
      <c r="H11" s="6">
        <v>0.19969999999999999</v>
      </c>
      <c r="I11" s="30"/>
      <c r="J11" s="30"/>
      <c r="K11" s="30"/>
      <c r="L11" s="30"/>
      <c r="M11" s="30"/>
      <c r="N11" s="30"/>
      <c r="O11" s="30"/>
      <c r="P11" s="30"/>
      <c r="Q11" s="30">
        <v>4.99</v>
      </c>
      <c r="R11" s="30">
        <v>4.99</v>
      </c>
      <c r="S11" s="30">
        <v>4.99</v>
      </c>
      <c r="T11" s="30">
        <v>4.99</v>
      </c>
      <c r="U11" s="30"/>
      <c r="V11" s="30"/>
    </row>
    <row r="12" spans="1:22" x14ac:dyDescent="0.35">
      <c r="A12" s="3" t="s">
        <v>25</v>
      </c>
      <c r="B12" s="4">
        <v>4</v>
      </c>
      <c r="C12" s="3"/>
      <c r="D12" s="3"/>
      <c r="E12" s="3" t="s">
        <v>41</v>
      </c>
      <c r="F12" s="5">
        <v>5776.85</v>
      </c>
      <c r="G12" s="3" t="s">
        <v>51</v>
      </c>
      <c r="H12" s="6">
        <v>3.9199999999999999E-2</v>
      </c>
      <c r="I12" s="30"/>
      <c r="J12" s="30"/>
      <c r="K12" s="30"/>
      <c r="L12" s="30"/>
      <c r="M12" s="30"/>
      <c r="N12" s="30"/>
      <c r="O12" s="30"/>
      <c r="P12" s="30"/>
      <c r="Q12" s="30">
        <v>0.98</v>
      </c>
      <c r="R12" s="30">
        <v>0.98</v>
      </c>
      <c r="S12" s="30">
        <v>0.98</v>
      </c>
      <c r="T12" s="30">
        <v>0.98</v>
      </c>
      <c r="U12" s="30"/>
      <c r="V12" s="30"/>
    </row>
    <row r="13" spans="1:22" x14ac:dyDescent="0.35">
      <c r="A13" s="3" t="s">
        <v>26</v>
      </c>
      <c r="B13" s="4">
        <v>5</v>
      </c>
      <c r="C13" s="3"/>
      <c r="D13" s="3"/>
      <c r="E13" s="3" t="s">
        <v>42</v>
      </c>
      <c r="F13" s="5">
        <v>3281.92</v>
      </c>
      <c r="G13" s="3" t="s">
        <v>31</v>
      </c>
      <c r="H13" s="6">
        <v>1.14E-2</v>
      </c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>
        <v>1.1399999999999999</v>
      </c>
      <c r="U13" s="30"/>
      <c r="V13" s="30"/>
    </row>
    <row r="14" spans="1:22" x14ac:dyDescent="0.35">
      <c r="A14" s="3" t="s">
        <v>43</v>
      </c>
      <c r="B14" s="4">
        <v>6</v>
      </c>
      <c r="C14" s="3"/>
      <c r="D14" s="3" t="s">
        <v>48</v>
      </c>
      <c r="E14" s="3"/>
      <c r="F14" s="5"/>
      <c r="G14" s="3"/>
      <c r="H14" s="6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spans="1:22" x14ac:dyDescent="0.35">
      <c r="A15" s="3" t="s">
        <v>44</v>
      </c>
      <c r="B15" s="4">
        <v>7</v>
      </c>
      <c r="C15" s="3"/>
      <c r="D15" s="3"/>
      <c r="E15" s="3" t="s">
        <v>39</v>
      </c>
      <c r="F15" s="15">
        <v>223</v>
      </c>
      <c r="G15" s="3" t="s">
        <v>8</v>
      </c>
      <c r="H15" s="6">
        <v>3.4599999999999999E-2</v>
      </c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>
        <v>1.73</v>
      </c>
      <c r="U15" s="30"/>
      <c r="V15" s="30"/>
    </row>
    <row r="16" spans="1:22" x14ac:dyDescent="0.35">
      <c r="A16" s="3" t="s">
        <v>45</v>
      </c>
      <c r="B16" s="4">
        <v>8</v>
      </c>
      <c r="C16" s="3"/>
      <c r="D16" s="3"/>
      <c r="E16" s="3" t="s">
        <v>49</v>
      </c>
      <c r="F16" s="15">
        <v>705</v>
      </c>
      <c r="G16" s="3" t="s">
        <v>8</v>
      </c>
      <c r="H16" s="6">
        <v>0.1681</v>
      </c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>
        <v>4.2</v>
      </c>
      <c r="T16" s="30">
        <v>4.2</v>
      </c>
      <c r="U16" s="30">
        <v>4.2</v>
      </c>
      <c r="V16" s="30">
        <v>4.2</v>
      </c>
    </row>
    <row r="17" spans="1:22" x14ac:dyDescent="0.35">
      <c r="A17" s="3" t="s">
        <v>46</v>
      </c>
      <c r="B17" s="4">
        <v>9</v>
      </c>
      <c r="C17" s="3"/>
      <c r="D17" s="3"/>
      <c r="E17" s="3" t="s">
        <v>41</v>
      </c>
      <c r="F17" s="15">
        <v>4864.5</v>
      </c>
      <c r="G17" s="3" t="s">
        <v>51</v>
      </c>
      <c r="H17" s="6">
        <v>3.3000000000000002E-2</v>
      </c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>
        <v>0.82</v>
      </c>
      <c r="T17" s="30">
        <v>0.82</v>
      </c>
      <c r="U17" s="30">
        <v>0.82</v>
      </c>
      <c r="V17" s="30">
        <v>0.82</v>
      </c>
    </row>
    <row r="18" spans="1:22" x14ac:dyDescent="0.35">
      <c r="A18" s="3" t="s">
        <v>47</v>
      </c>
      <c r="B18" s="4">
        <v>10</v>
      </c>
      <c r="C18" s="3"/>
      <c r="D18" s="3"/>
      <c r="E18" s="3" t="s">
        <v>50</v>
      </c>
      <c r="F18" s="15">
        <v>2632</v>
      </c>
      <c r="G18" s="3" t="s">
        <v>31</v>
      </c>
      <c r="H18" s="6">
        <v>9.1000000000000004E-3</v>
      </c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>
        <v>0.91</v>
      </c>
      <c r="T18" s="30"/>
      <c r="U18" s="30"/>
      <c r="V18" s="30"/>
    </row>
    <row r="19" spans="1:22" x14ac:dyDescent="0.35">
      <c r="A19" s="14" t="s">
        <v>65</v>
      </c>
      <c r="B19" s="14"/>
      <c r="C19" s="14"/>
      <c r="D19" s="14"/>
      <c r="E19" s="14"/>
      <c r="F19" s="14"/>
      <c r="G19" s="14"/>
      <c r="H19" s="28">
        <f>SUM(H10:H18)</f>
        <v>0.53790000000000004</v>
      </c>
      <c r="I19" s="31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3"/>
    </row>
    <row r="20" spans="1:22" x14ac:dyDescent="0.35">
      <c r="A20" s="20" t="s">
        <v>52</v>
      </c>
      <c r="B20" s="18">
        <v>11</v>
      </c>
      <c r="C20" s="20" t="s">
        <v>57</v>
      </c>
      <c r="D20" s="20"/>
      <c r="E20" s="17"/>
      <c r="F20" s="17"/>
      <c r="G20" s="17"/>
      <c r="H20" s="6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1" spans="1:22" x14ac:dyDescent="0.35">
      <c r="A21" s="20" t="s">
        <v>53</v>
      </c>
      <c r="B21" s="18">
        <v>12</v>
      </c>
      <c r="C21" s="20"/>
      <c r="D21" s="20" t="s">
        <v>58</v>
      </c>
      <c r="E21" s="17"/>
      <c r="F21" s="29">
        <v>24848.53</v>
      </c>
      <c r="G21" s="19" t="s">
        <v>51</v>
      </c>
      <c r="H21" s="6">
        <v>0.2311</v>
      </c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</row>
    <row r="22" spans="1:22" x14ac:dyDescent="0.35">
      <c r="A22" s="20" t="s">
        <v>54</v>
      </c>
      <c r="B22" s="18">
        <v>13</v>
      </c>
      <c r="C22" s="20"/>
      <c r="D22" s="20" t="s">
        <v>59</v>
      </c>
      <c r="E22" s="17"/>
      <c r="F22" s="29">
        <v>30</v>
      </c>
      <c r="G22" s="19" t="s">
        <v>62</v>
      </c>
      <c r="H22" s="6">
        <v>1.95E-2</v>
      </c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</row>
    <row r="23" spans="1:22" x14ac:dyDescent="0.35">
      <c r="A23" s="20" t="s">
        <v>55</v>
      </c>
      <c r="B23" s="18">
        <v>14</v>
      </c>
      <c r="C23" s="20"/>
      <c r="D23" s="20" t="s">
        <v>60</v>
      </c>
      <c r="E23" s="17"/>
      <c r="F23" s="29">
        <v>10</v>
      </c>
      <c r="G23" s="19" t="s">
        <v>62</v>
      </c>
      <c r="H23" s="6">
        <v>1.4E-3</v>
      </c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</row>
    <row r="24" spans="1:22" x14ac:dyDescent="0.35">
      <c r="A24" s="20" t="s">
        <v>56</v>
      </c>
      <c r="B24" s="18">
        <v>15</v>
      </c>
      <c r="C24" s="20"/>
      <c r="D24" s="20" t="s">
        <v>61</v>
      </c>
      <c r="E24" s="17"/>
      <c r="F24" s="29">
        <v>10</v>
      </c>
      <c r="G24" s="19" t="s">
        <v>63</v>
      </c>
      <c r="H24" s="6">
        <v>4.0000000000000002E-4</v>
      </c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</row>
    <row r="25" spans="1:22" x14ac:dyDescent="0.35">
      <c r="A25" s="25" t="s">
        <v>64</v>
      </c>
      <c r="B25" s="23"/>
      <c r="C25" s="23"/>
      <c r="D25" s="23"/>
      <c r="E25" s="23"/>
      <c r="F25" s="23"/>
      <c r="G25" s="24"/>
      <c r="H25" s="28">
        <f>SUM(H21:H24)</f>
        <v>0.25240000000000001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</row>
    <row r="26" spans="1:22" x14ac:dyDescent="0.35">
      <c r="A26" s="40" t="s">
        <v>77</v>
      </c>
      <c r="B26" s="39" t="s">
        <v>78</v>
      </c>
      <c r="C26" s="41"/>
      <c r="D26" s="21"/>
      <c r="E26" s="21"/>
      <c r="F26" s="21"/>
      <c r="G26" s="22"/>
      <c r="H26" s="37"/>
      <c r="I26" s="38">
        <f>SUM(I4:I5)</f>
        <v>0.64360000000000006</v>
      </c>
      <c r="J26" s="38">
        <f>SUM(J4:J6)</f>
        <v>0.64</v>
      </c>
      <c r="K26" s="38">
        <f>SUM(K4)</f>
        <v>0.64</v>
      </c>
      <c r="L26" s="38"/>
      <c r="M26" s="38"/>
      <c r="N26" s="38"/>
      <c r="O26" s="38"/>
      <c r="P26" s="38"/>
      <c r="Q26" s="38">
        <f>SUM(Q3,Q11,Q12)</f>
        <v>8.5</v>
      </c>
      <c r="R26" s="38">
        <f>SUM(R10:R12)</f>
        <v>8.1100000000000012</v>
      </c>
      <c r="S26" s="38">
        <f>SUM(S10:S18)</f>
        <v>14.040000000000003</v>
      </c>
      <c r="T26" s="38">
        <f>SUM(T3,T11,T12,T13,T15,T16,T17)</f>
        <v>19.21</v>
      </c>
      <c r="U26" s="38">
        <f>SUM(U6,U16:U17)</f>
        <v>5.74</v>
      </c>
      <c r="V26" s="38">
        <f>SUM(V3,V6,V16,V17)</f>
        <v>12.77</v>
      </c>
    </row>
    <row r="27" spans="1:22" x14ac:dyDescent="0.35">
      <c r="A27" s="40"/>
      <c r="B27" s="39" t="s">
        <v>79</v>
      </c>
      <c r="C27" s="41"/>
      <c r="D27" s="21"/>
      <c r="E27" s="21"/>
      <c r="F27" s="21"/>
      <c r="G27" s="22"/>
      <c r="H27" s="37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</row>
    <row r="28" spans="1:22" x14ac:dyDescent="0.35">
      <c r="A28" s="40"/>
      <c r="B28" s="39" t="s">
        <v>80</v>
      </c>
      <c r="C28" s="41"/>
      <c r="D28" s="21"/>
      <c r="E28" s="21"/>
      <c r="F28" s="21"/>
      <c r="G28" s="22"/>
      <c r="H28" s="37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</row>
    <row r="29" spans="1:22" x14ac:dyDescent="0.35">
      <c r="A29" s="40"/>
      <c r="B29" s="39" t="s">
        <v>81</v>
      </c>
      <c r="C29" s="41"/>
      <c r="D29" s="21"/>
      <c r="E29" s="21"/>
      <c r="F29" s="21"/>
      <c r="G29" s="22"/>
      <c r="H29" s="37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</row>
    <row r="30" spans="1:22" x14ac:dyDescent="0.35">
      <c r="A30" s="40"/>
      <c r="B30" s="39" t="s">
        <v>82</v>
      </c>
      <c r="C30" s="41"/>
      <c r="D30" s="21"/>
      <c r="E30" s="21"/>
      <c r="F30" s="21"/>
      <c r="G30" s="22"/>
      <c r="H30" s="37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</row>
    <row r="31" spans="1:22" x14ac:dyDescent="0.35">
      <c r="A31" s="40"/>
      <c r="B31" s="35"/>
      <c r="C31" s="35"/>
      <c r="D31" s="35"/>
      <c r="E31" s="35"/>
      <c r="F31" s="35"/>
      <c r="G31" s="36"/>
      <c r="H31" s="37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</row>
    <row r="32" spans="1:22" x14ac:dyDescent="0.35">
      <c r="A32" s="12" t="s">
        <v>27</v>
      </c>
      <c r="B32" s="13"/>
      <c r="C32" s="13"/>
      <c r="D32" s="13"/>
      <c r="E32" s="13"/>
      <c r="F32" s="13"/>
      <c r="G32" s="13"/>
      <c r="H32" s="3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5" x14ac:dyDescent="0.35">
      <c r="A33" s="8"/>
      <c r="B33" s="8"/>
      <c r="C33" s="8"/>
      <c r="D33" s="9"/>
      <c r="E33" s="8" t="s">
        <v>28</v>
      </c>
    </row>
    <row r="34" spans="1:5" x14ac:dyDescent="0.35">
      <c r="A34" s="8"/>
      <c r="B34" s="8"/>
      <c r="C34" s="9"/>
      <c r="D34" s="9"/>
      <c r="E34" s="9" t="s">
        <v>29</v>
      </c>
    </row>
    <row r="35" spans="1:5" x14ac:dyDescent="0.35">
      <c r="A35" s="8"/>
      <c r="B35" s="8"/>
      <c r="C35" s="9"/>
      <c r="D35" s="9"/>
      <c r="E35" s="9" t="s">
        <v>30</v>
      </c>
    </row>
  </sheetData>
  <mergeCells count="17">
    <mergeCell ref="D30:G30"/>
    <mergeCell ref="A7:G7"/>
    <mergeCell ref="A19:G19"/>
    <mergeCell ref="A32:G32"/>
    <mergeCell ref="A25:G25"/>
    <mergeCell ref="I7:V7"/>
    <mergeCell ref="I19:V19"/>
    <mergeCell ref="A26:A31"/>
    <mergeCell ref="B26:C26"/>
    <mergeCell ref="B27:C27"/>
    <mergeCell ref="B28:C28"/>
    <mergeCell ref="B29:C29"/>
    <mergeCell ref="B30:C30"/>
    <mergeCell ref="D26:G26"/>
    <mergeCell ref="D27:G27"/>
    <mergeCell ref="D28:G28"/>
    <mergeCell ref="D29:G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template_progress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Asrini Asrini</dc:creator>
  <cp:lastModifiedBy>Asrini Asrini</cp:lastModifiedBy>
  <dcterms:created xsi:type="dcterms:W3CDTF">2025-09-26T18:10:55Z</dcterms:created>
  <dcterms:modified xsi:type="dcterms:W3CDTF">2025-09-29T05:35:56Z</dcterms:modified>
</cp:coreProperties>
</file>