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CGUTyP\Guía 2016-2017 ACT\guía 2016-2017\Anexos\"/>
    </mc:Choice>
  </mc:AlternateContent>
  <bookViews>
    <workbookView xWindow="360" yWindow="300" windowWidth="19320" windowHeight="7845" tabRatio="356" activeTab="1"/>
  </bookViews>
  <sheets>
    <sheet name="FormatoInstitucional" sheetId="1" r:id="rId1"/>
    <sheet name="FormatoPE" sheetId="3" r:id="rId2"/>
  </sheets>
  <definedNames>
    <definedName name="_xlnm.Print_Area" localSheetId="0">FormatoInstitucional!$A$1:$Y$411</definedName>
    <definedName name="_xlnm.Print_Area" localSheetId="1">FormatoPE!$A$1:$W$194</definedName>
    <definedName name="_xlnm.Print_Titles" localSheetId="0">FormatoInstitucional!$1:$6</definedName>
    <definedName name="_xlnm.Print_Titles" localSheetId="1">FormatoPE!$1:$17</definedName>
  </definedNames>
  <calcPr calcId="152511"/>
</workbook>
</file>

<file path=xl/calcChain.xml><?xml version="1.0" encoding="utf-8"?>
<calcChain xmlns="http://schemas.openxmlformats.org/spreadsheetml/2006/main">
  <c r="L136" i="1" l="1"/>
  <c r="I136" i="1"/>
  <c r="H136" i="1"/>
  <c r="L121" i="1"/>
  <c r="I121" i="1"/>
  <c r="H121" i="1"/>
  <c r="R85" i="1"/>
  <c r="K85" i="1"/>
  <c r="R76" i="1"/>
  <c r="K76" i="1"/>
  <c r="D76" i="1"/>
  <c r="R69" i="1"/>
  <c r="K69" i="1"/>
  <c r="R61" i="1"/>
  <c r="K61" i="1"/>
  <c r="D61" i="1"/>
  <c r="R45" i="1"/>
  <c r="K45" i="1"/>
  <c r="D45" i="1"/>
  <c r="V141" i="1" l="1"/>
  <c r="U141" i="1"/>
  <c r="T141" i="1"/>
  <c r="S141" i="1"/>
  <c r="R141" i="1"/>
  <c r="Q141" i="1"/>
  <c r="P141" i="1"/>
  <c r="O141" i="1"/>
  <c r="N141" i="1"/>
  <c r="V126" i="1"/>
  <c r="U126" i="1"/>
  <c r="T126" i="1"/>
  <c r="S126" i="1"/>
  <c r="R126" i="1"/>
  <c r="Q126" i="1"/>
  <c r="P126" i="1"/>
  <c r="O126" i="1"/>
  <c r="N126" i="1"/>
  <c r="V147" i="1"/>
  <c r="U147" i="1"/>
  <c r="T147" i="1"/>
  <c r="S147" i="1"/>
  <c r="R147" i="1"/>
  <c r="Q147" i="1"/>
  <c r="P147" i="1"/>
  <c r="O147" i="1"/>
  <c r="N147" i="1"/>
  <c r="V146" i="1"/>
  <c r="U146" i="1"/>
  <c r="T146" i="1"/>
  <c r="S146" i="1"/>
  <c r="R146" i="1"/>
  <c r="Q146" i="1"/>
  <c r="P146" i="1"/>
  <c r="O146" i="1"/>
  <c r="N146" i="1"/>
  <c r="V145" i="1"/>
  <c r="U145" i="1"/>
  <c r="T145" i="1"/>
  <c r="S145" i="1"/>
  <c r="R145" i="1"/>
  <c r="Q145" i="1"/>
  <c r="P145" i="1"/>
  <c r="O145" i="1"/>
  <c r="N145" i="1"/>
  <c r="V144" i="1"/>
  <c r="U144" i="1"/>
  <c r="T144" i="1"/>
  <c r="S144" i="1"/>
  <c r="R144" i="1"/>
  <c r="Q144" i="1"/>
  <c r="P144" i="1"/>
  <c r="O144" i="1"/>
  <c r="N144" i="1"/>
  <c r="V143" i="1"/>
  <c r="U143" i="1"/>
  <c r="T143" i="1"/>
  <c r="S143" i="1"/>
  <c r="R143" i="1"/>
  <c r="Q143" i="1"/>
  <c r="P143" i="1"/>
  <c r="O143" i="1"/>
  <c r="N143" i="1"/>
  <c r="V142" i="1"/>
  <c r="U142" i="1"/>
  <c r="T142" i="1"/>
  <c r="S142" i="1"/>
  <c r="R142" i="1"/>
  <c r="Q142" i="1"/>
  <c r="P142" i="1"/>
  <c r="O142" i="1"/>
  <c r="N142" i="1"/>
  <c r="V140" i="1"/>
  <c r="U140" i="1"/>
  <c r="T140" i="1"/>
  <c r="S140" i="1"/>
  <c r="R140" i="1"/>
  <c r="Q140" i="1"/>
  <c r="P140" i="1"/>
  <c r="O140" i="1"/>
  <c r="N140" i="1"/>
  <c r="V139" i="1"/>
  <c r="U139" i="1"/>
  <c r="T139" i="1"/>
  <c r="S139" i="1"/>
  <c r="R139" i="1"/>
  <c r="Q139" i="1"/>
  <c r="P139" i="1"/>
  <c r="O139" i="1"/>
  <c r="N139" i="1"/>
  <c r="V138" i="1"/>
  <c r="U138" i="1"/>
  <c r="T138" i="1"/>
  <c r="S138" i="1"/>
  <c r="R138" i="1"/>
  <c r="Q138" i="1"/>
  <c r="P138" i="1"/>
  <c r="O138" i="1"/>
  <c r="N138" i="1"/>
  <c r="V124" i="1" l="1"/>
  <c r="V125" i="1"/>
  <c r="V127" i="1"/>
  <c r="V128" i="1"/>
  <c r="V129" i="1"/>
  <c r="V130" i="1"/>
  <c r="V131" i="1"/>
  <c r="V132" i="1"/>
  <c r="V123" i="1"/>
  <c r="S124" i="1"/>
  <c r="S125" i="1"/>
  <c r="S127" i="1"/>
  <c r="S128" i="1"/>
  <c r="S129" i="1"/>
  <c r="S130" i="1"/>
  <c r="S131" i="1"/>
  <c r="S132" i="1"/>
  <c r="S123" i="1"/>
  <c r="P124" i="1"/>
  <c r="P125" i="1"/>
  <c r="P127" i="1"/>
  <c r="P128" i="1"/>
  <c r="P129" i="1"/>
  <c r="P130" i="1"/>
  <c r="P131" i="1"/>
  <c r="P132" i="1"/>
  <c r="P123" i="1"/>
  <c r="V188" i="3" l="1"/>
  <c r="S188" i="3"/>
  <c r="P188" i="3"/>
  <c r="M188" i="3"/>
  <c r="J188" i="3"/>
  <c r="V187" i="3"/>
  <c r="S187" i="3"/>
  <c r="P187" i="3"/>
  <c r="M187" i="3"/>
  <c r="J187" i="3"/>
  <c r="V186" i="3"/>
  <c r="S186" i="3"/>
  <c r="P186" i="3"/>
  <c r="M186" i="3"/>
  <c r="J186" i="3"/>
  <c r="V185" i="3"/>
  <c r="T185" i="3"/>
  <c r="S185" i="3"/>
  <c r="Q185" i="3"/>
  <c r="P185" i="3"/>
  <c r="N185" i="3"/>
  <c r="M185" i="3"/>
  <c r="K185" i="3"/>
  <c r="J185" i="3"/>
  <c r="H185" i="3"/>
  <c r="V184" i="3"/>
  <c r="T184" i="3"/>
  <c r="S184" i="3"/>
  <c r="Q184" i="3"/>
  <c r="P184" i="3"/>
  <c r="N184" i="3"/>
  <c r="M184" i="3"/>
  <c r="K184" i="3"/>
  <c r="J184" i="3"/>
  <c r="H184" i="3"/>
  <c r="V183" i="3"/>
  <c r="T183" i="3"/>
  <c r="S183" i="3"/>
  <c r="Q183" i="3"/>
  <c r="P183" i="3"/>
  <c r="N183" i="3"/>
  <c r="M183" i="3"/>
  <c r="K183" i="3"/>
  <c r="J183" i="3"/>
  <c r="H183" i="3"/>
  <c r="V182" i="3"/>
  <c r="T182" i="3"/>
  <c r="S182" i="3"/>
  <c r="Q182" i="3"/>
  <c r="P182" i="3"/>
  <c r="N182" i="3"/>
  <c r="M182" i="3"/>
  <c r="K182" i="3"/>
  <c r="J182" i="3"/>
  <c r="H182" i="3"/>
  <c r="V181" i="3"/>
  <c r="S181" i="3"/>
  <c r="P181" i="3"/>
  <c r="M181" i="3"/>
  <c r="J181" i="3"/>
  <c r="V180" i="3"/>
  <c r="S180" i="3"/>
  <c r="P180" i="3"/>
  <c r="M180" i="3"/>
  <c r="J180" i="3"/>
  <c r="V179" i="3"/>
  <c r="S179" i="3"/>
  <c r="P179" i="3"/>
  <c r="M179" i="3"/>
  <c r="J179" i="3"/>
  <c r="V178" i="3"/>
  <c r="S178" i="3"/>
  <c r="P178" i="3"/>
  <c r="M178" i="3"/>
  <c r="J178" i="3"/>
  <c r="G188" i="3"/>
  <c r="D188" i="3"/>
  <c r="G187" i="3"/>
  <c r="D187" i="3"/>
  <c r="G186" i="3"/>
  <c r="D186" i="3"/>
  <c r="G185" i="3"/>
  <c r="E185" i="3"/>
  <c r="D185" i="3"/>
  <c r="B185" i="3"/>
  <c r="G184" i="3"/>
  <c r="E184" i="3"/>
  <c r="D184" i="3"/>
  <c r="B184" i="3"/>
  <c r="G183" i="3"/>
  <c r="E183" i="3"/>
  <c r="D183" i="3"/>
  <c r="B183" i="3"/>
  <c r="G182" i="3"/>
  <c r="E182" i="3"/>
  <c r="D182" i="3"/>
  <c r="B182" i="3"/>
  <c r="G181" i="3"/>
  <c r="D181" i="3"/>
  <c r="G180" i="3"/>
  <c r="D180" i="3"/>
  <c r="G179" i="3"/>
  <c r="D179" i="3"/>
  <c r="G178" i="3"/>
  <c r="D178" i="3"/>
  <c r="O165" i="3"/>
  <c r="M165" i="3"/>
  <c r="O164" i="3"/>
  <c r="M164" i="3"/>
  <c r="O163" i="3"/>
  <c r="M163" i="3"/>
  <c r="O162" i="3"/>
  <c r="M162" i="3"/>
  <c r="O161" i="3"/>
  <c r="M161" i="3"/>
  <c r="O160" i="3"/>
  <c r="M160" i="3"/>
  <c r="O159" i="3"/>
  <c r="M159" i="3"/>
  <c r="N158" i="3"/>
  <c r="O158" i="3" s="1"/>
  <c r="L158" i="3"/>
  <c r="M158" i="3" s="1"/>
  <c r="O157" i="3"/>
  <c r="M157" i="3"/>
  <c r="O156" i="3"/>
  <c r="M156" i="3"/>
  <c r="O155" i="3"/>
  <c r="M155" i="3"/>
  <c r="O154" i="3"/>
  <c r="M154" i="3"/>
  <c r="K165" i="3"/>
  <c r="I165" i="3"/>
  <c r="G165" i="3"/>
  <c r="E165" i="3"/>
  <c r="C165" i="3"/>
  <c r="K164" i="3"/>
  <c r="I164" i="3"/>
  <c r="G164" i="3"/>
  <c r="E164" i="3"/>
  <c r="C164" i="3"/>
  <c r="K163" i="3"/>
  <c r="I163" i="3"/>
  <c r="G163" i="3"/>
  <c r="E163" i="3"/>
  <c r="C163" i="3"/>
  <c r="K162" i="3"/>
  <c r="I162" i="3"/>
  <c r="G162" i="3"/>
  <c r="E162" i="3"/>
  <c r="C162" i="3"/>
  <c r="K161" i="3"/>
  <c r="I161" i="3"/>
  <c r="G161" i="3"/>
  <c r="E161" i="3"/>
  <c r="C161" i="3"/>
  <c r="K160" i="3"/>
  <c r="I160" i="3"/>
  <c r="G160" i="3"/>
  <c r="E160" i="3"/>
  <c r="C160" i="3"/>
  <c r="K159" i="3"/>
  <c r="I159" i="3"/>
  <c r="G159" i="3"/>
  <c r="E159" i="3"/>
  <c r="C159" i="3"/>
  <c r="J158" i="3"/>
  <c r="K158" i="3" s="1"/>
  <c r="H158" i="3"/>
  <c r="I158" i="3" s="1"/>
  <c r="F158" i="3"/>
  <c r="G158" i="3" s="1"/>
  <c r="D158" i="3"/>
  <c r="E158" i="3" s="1"/>
  <c r="B158" i="3"/>
  <c r="C158" i="3" s="1"/>
  <c r="K157" i="3"/>
  <c r="I157" i="3"/>
  <c r="G157" i="3"/>
  <c r="E157" i="3"/>
  <c r="C157" i="3"/>
  <c r="K156" i="3"/>
  <c r="I156" i="3"/>
  <c r="G156" i="3"/>
  <c r="E156" i="3"/>
  <c r="C156" i="3"/>
  <c r="K155" i="3"/>
  <c r="I155" i="3"/>
  <c r="G155" i="3"/>
  <c r="E155" i="3"/>
  <c r="C155" i="3"/>
  <c r="K154" i="3"/>
  <c r="I154" i="3"/>
  <c r="G154" i="3"/>
  <c r="E154" i="3"/>
  <c r="C154" i="3"/>
  <c r="O147" i="3"/>
  <c r="I147" i="3"/>
  <c r="G147" i="3"/>
  <c r="E147" i="3"/>
  <c r="C147" i="3"/>
  <c r="O146" i="3"/>
  <c r="M146" i="3"/>
  <c r="K146" i="3"/>
  <c r="I146" i="3"/>
  <c r="G146" i="3"/>
  <c r="E146" i="3"/>
  <c r="C146" i="3"/>
  <c r="O145" i="3"/>
  <c r="M145" i="3"/>
  <c r="K145" i="3"/>
  <c r="I145" i="3"/>
  <c r="G145" i="3"/>
  <c r="E145" i="3"/>
  <c r="C145" i="3"/>
  <c r="O143" i="3"/>
  <c r="I143" i="3"/>
  <c r="G143" i="3"/>
  <c r="E143" i="3"/>
  <c r="C143" i="3"/>
  <c r="O142" i="3"/>
  <c r="M142" i="3"/>
  <c r="K142" i="3"/>
  <c r="I142" i="3"/>
  <c r="G142" i="3"/>
  <c r="E142" i="3"/>
  <c r="C142" i="3"/>
  <c r="O141" i="3"/>
  <c r="M141" i="3"/>
  <c r="K141" i="3"/>
  <c r="I141" i="3"/>
  <c r="G141" i="3"/>
  <c r="E141" i="3"/>
  <c r="C141" i="3"/>
  <c r="U129" i="3"/>
  <c r="T129" i="3"/>
  <c r="R129" i="3"/>
  <c r="Q129" i="3"/>
  <c r="O129" i="3"/>
  <c r="N129" i="3"/>
  <c r="L129" i="3"/>
  <c r="K129" i="3"/>
  <c r="I129" i="3"/>
  <c r="H129" i="3"/>
  <c r="U128" i="3"/>
  <c r="T128" i="3"/>
  <c r="R128" i="3"/>
  <c r="Q128" i="3"/>
  <c r="O128" i="3"/>
  <c r="N128" i="3"/>
  <c r="L128" i="3"/>
  <c r="K128" i="3"/>
  <c r="I128" i="3"/>
  <c r="H128" i="3"/>
  <c r="U127" i="3"/>
  <c r="T127" i="3"/>
  <c r="R127" i="3"/>
  <c r="Q127" i="3"/>
  <c r="O127" i="3"/>
  <c r="N127" i="3"/>
  <c r="L127" i="3"/>
  <c r="K127" i="3"/>
  <c r="I127" i="3"/>
  <c r="H127" i="3"/>
  <c r="U126" i="3"/>
  <c r="T126" i="3"/>
  <c r="R126" i="3"/>
  <c r="Q126" i="3"/>
  <c r="O126" i="3"/>
  <c r="N126" i="3"/>
  <c r="L126" i="3"/>
  <c r="K126" i="3"/>
  <c r="I126" i="3"/>
  <c r="H126" i="3"/>
  <c r="U125" i="3"/>
  <c r="T125" i="3"/>
  <c r="R125" i="3"/>
  <c r="Q125" i="3"/>
  <c r="O125" i="3"/>
  <c r="N125" i="3"/>
  <c r="L125" i="3"/>
  <c r="K125" i="3"/>
  <c r="I125" i="3"/>
  <c r="H125" i="3"/>
  <c r="U122" i="3"/>
  <c r="T122" i="3"/>
  <c r="R122" i="3"/>
  <c r="Q122" i="3"/>
  <c r="O122" i="3"/>
  <c r="N122" i="3"/>
  <c r="L122" i="3"/>
  <c r="K122" i="3"/>
  <c r="I122" i="3"/>
  <c r="H122" i="3"/>
  <c r="U121" i="3"/>
  <c r="T121" i="3"/>
  <c r="R121" i="3"/>
  <c r="Q121" i="3"/>
  <c r="O121" i="3"/>
  <c r="N121" i="3"/>
  <c r="L121" i="3"/>
  <c r="K121" i="3"/>
  <c r="I121" i="3"/>
  <c r="H121" i="3"/>
  <c r="U120" i="3"/>
  <c r="T120" i="3"/>
  <c r="R120" i="3"/>
  <c r="Q120" i="3"/>
  <c r="O120" i="3"/>
  <c r="N120" i="3"/>
  <c r="L120" i="3"/>
  <c r="K120" i="3"/>
  <c r="I120" i="3"/>
  <c r="H120" i="3"/>
  <c r="F129" i="3"/>
  <c r="E129" i="3"/>
  <c r="C129" i="3"/>
  <c r="B129" i="3"/>
  <c r="F128" i="3"/>
  <c r="E128" i="3"/>
  <c r="C128" i="3"/>
  <c r="B128" i="3"/>
  <c r="F127" i="3"/>
  <c r="E127" i="3"/>
  <c r="C127" i="3"/>
  <c r="B127" i="3"/>
  <c r="F126" i="3"/>
  <c r="E126" i="3"/>
  <c r="C126" i="3"/>
  <c r="B126" i="3"/>
  <c r="F125" i="3"/>
  <c r="E125" i="3"/>
  <c r="C125" i="3"/>
  <c r="B125" i="3"/>
  <c r="F124" i="3"/>
  <c r="F122" i="3"/>
  <c r="E122" i="3"/>
  <c r="C122" i="3"/>
  <c r="B122" i="3"/>
  <c r="F121" i="3"/>
  <c r="E121" i="3"/>
  <c r="C121" i="3"/>
  <c r="B121" i="3"/>
  <c r="F120" i="3"/>
  <c r="E120" i="3"/>
  <c r="C120" i="3"/>
  <c r="B120" i="3"/>
  <c r="V114" i="3"/>
  <c r="S114" i="3"/>
  <c r="P114" i="3"/>
  <c r="M114" i="3"/>
  <c r="J114" i="3"/>
  <c r="V113" i="3"/>
  <c r="S113" i="3"/>
  <c r="P113" i="3"/>
  <c r="M113" i="3"/>
  <c r="J113" i="3"/>
  <c r="V112" i="3"/>
  <c r="S112" i="3"/>
  <c r="P112" i="3"/>
  <c r="M112" i="3"/>
  <c r="J112" i="3"/>
  <c r="V111" i="3"/>
  <c r="S111" i="3"/>
  <c r="P111" i="3"/>
  <c r="M111" i="3"/>
  <c r="J111" i="3"/>
  <c r="V110" i="3"/>
  <c r="S110" i="3"/>
  <c r="P110" i="3"/>
  <c r="M110" i="3"/>
  <c r="J110" i="3"/>
  <c r="V109" i="3"/>
  <c r="S109" i="3"/>
  <c r="P109" i="3"/>
  <c r="M109" i="3"/>
  <c r="J109" i="3"/>
  <c r="V108" i="3"/>
  <c r="S108" i="3"/>
  <c r="P108" i="3"/>
  <c r="M108" i="3"/>
  <c r="J108" i="3"/>
  <c r="U107" i="3"/>
  <c r="U123" i="3" s="1"/>
  <c r="T107" i="3"/>
  <c r="T124" i="3" s="1"/>
  <c r="R107" i="3"/>
  <c r="R124" i="3" s="1"/>
  <c r="Q107" i="3"/>
  <c r="Q123" i="3" s="1"/>
  <c r="O107" i="3"/>
  <c r="O123" i="3" s="1"/>
  <c r="N107" i="3"/>
  <c r="N124" i="3" s="1"/>
  <c r="L107" i="3"/>
  <c r="L124" i="3" s="1"/>
  <c r="K107" i="3"/>
  <c r="K123" i="3" s="1"/>
  <c r="I107" i="3"/>
  <c r="I123" i="3" s="1"/>
  <c r="H107" i="3"/>
  <c r="H124" i="3" s="1"/>
  <c r="V106" i="3"/>
  <c r="S106" i="3"/>
  <c r="P106" i="3"/>
  <c r="M106" i="3"/>
  <c r="J106" i="3"/>
  <c r="V105" i="3"/>
  <c r="S105" i="3"/>
  <c r="P105" i="3"/>
  <c r="M105" i="3"/>
  <c r="J105" i="3"/>
  <c r="V104" i="3"/>
  <c r="S104" i="3"/>
  <c r="P104" i="3"/>
  <c r="M104" i="3"/>
  <c r="J104" i="3"/>
  <c r="G114" i="3"/>
  <c r="D114" i="3"/>
  <c r="G113" i="3"/>
  <c r="D113" i="3"/>
  <c r="G112" i="3"/>
  <c r="D112" i="3"/>
  <c r="D128" i="3" s="1"/>
  <c r="G111" i="3"/>
  <c r="D111" i="3"/>
  <c r="D127" i="3" s="1"/>
  <c r="G110" i="3"/>
  <c r="D110" i="3"/>
  <c r="D126" i="3" s="1"/>
  <c r="G109" i="3"/>
  <c r="D109" i="3"/>
  <c r="G108" i="3"/>
  <c r="D108" i="3"/>
  <c r="F107" i="3"/>
  <c r="F123" i="3" s="1"/>
  <c r="E107" i="3"/>
  <c r="E123" i="3" s="1"/>
  <c r="C107" i="3"/>
  <c r="C124" i="3" s="1"/>
  <c r="B107" i="3"/>
  <c r="B124" i="3" s="1"/>
  <c r="G106" i="3"/>
  <c r="D106" i="3"/>
  <c r="G105" i="3"/>
  <c r="D105" i="3"/>
  <c r="G104" i="3"/>
  <c r="D104" i="3"/>
  <c r="D107" i="3" s="1"/>
  <c r="U95" i="3"/>
  <c r="U96" i="3" s="1"/>
  <c r="T95" i="3"/>
  <c r="T130" i="3" s="1"/>
  <c r="R95" i="3"/>
  <c r="R130" i="3" s="1"/>
  <c r="Q95" i="3"/>
  <c r="Q96" i="3" s="1"/>
  <c r="O95" i="3"/>
  <c r="O130" i="3" s="1"/>
  <c r="N95" i="3"/>
  <c r="N130" i="3" s="1"/>
  <c r="L95" i="3"/>
  <c r="L130" i="3" s="1"/>
  <c r="K95" i="3"/>
  <c r="K130" i="3" s="1"/>
  <c r="I95" i="3"/>
  <c r="I96" i="3" s="1"/>
  <c r="H95" i="3"/>
  <c r="H130" i="3" s="1"/>
  <c r="V94" i="3"/>
  <c r="S94" i="3"/>
  <c r="P94" i="3"/>
  <c r="M94" i="3"/>
  <c r="J94" i="3"/>
  <c r="V93" i="3"/>
  <c r="S93" i="3"/>
  <c r="P93" i="3"/>
  <c r="M93" i="3"/>
  <c r="J93" i="3"/>
  <c r="F95" i="3"/>
  <c r="F130" i="3" s="1"/>
  <c r="E95" i="3"/>
  <c r="E130" i="3" s="1"/>
  <c r="C95" i="3"/>
  <c r="C130" i="3" s="1"/>
  <c r="B95" i="3"/>
  <c r="B130" i="3" s="1"/>
  <c r="G94" i="3"/>
  <c r="D94" i="3"/>
  <c r="G93" i="3"/>
  <c r="D93" i="3"/>
  <c r="V373" i="1"/>
  <c r="S373" i="1"/>
  <c r="P373" i="1"/>
  <c r="M373" i="1"/>
  <c r="J373" i="1"/>
  <c r="G373" i="1"/>
  <c r="D373" i="1"/>
  <c r="V372" i="1"/>
  <c r="S372" i="1"/>
  <c r="P372" i="1"/>
  <c r="M372" i="1"/>
  <c r="J372" i="1"/>
  <c r="G372" i="1"/>
  <c r="D372" i="1"/>
  <c r="V371" i="1"/>
  <c r="S371" i="1"/>
  <c r="P371" i="1"/>
  <c r="M371" i="1"/>
  <c r="J371" i="1"/>
  <c r="G371" i="1"/>
  <c r="D371" i="1"/>
  <c r="V370" i="1"/>
  <c r="S370" i="1"/>
  <c r="P370" i="1"/>
  <c r="M370" i="1"/>
  <c r="J370" i="1"/>
  <c r="G370" i="1"/>
  <c r="D370" i="1"/>
  <c r="V369" i="1"/>
  <c r="S369" i="1"/>
  <c r="P369" i="1"/>
  <c r="M369" i="1"/>
  <c r="J369" i="1"/>
  <c r="G369" i="1"/>
  <c r="D369" i="1"/>
  <c r="V368" i="1"/>
  <c r="S368" i="1"/>
  <c r="P368" i="1"/>
  <c r="M368" i="1"/>
  <c r="J368" i="1"/>
  <c r="G368" i="1"/>
  <c r="D368" i="1"/>
  <c r="O361" i="1"/>
  <c r="M361" i="1"/>
  <c r="K361" i="1"/>
  <c r="I361" i="1"/>
  <c r="G361" i="1"/>
  <c r="E361" i="1"/>
  <c r="C361" i="1"/>
  <c r="S342" i="1"/>
  <c r="R342" i="1"/>
  <c r="N342" i="1"/>
  <c r="M342" i="1"/>
  <c r="L342" i="1"/>
  <c r="H342" i="1"/>
  <c r="G342" i="1"/>
  <c r="F342" i="1"/>
  <c r="B342" i="1"/>
  <c r="S341" i="1"/>
  <c r="R341" i="1"/>
  <c r="N341" i="1"/>
  <c r="M341" i="1"/>
  <c r="L341" i="1"/>
  <c r="H341" i="1"/>
  <c r="G341" i="1"/>
  <c r="F341" i="1"/>
  <c r="B341" i="1"/>
  <c r="S340" i="1"/>
  <c r="R340" i="1"/>
  <c r="N340" i="1"/>
  <c r="M340" i="1"/>
  <c r="L340" i="1"/>
  <c r="H340" i="1"/>
  <c r="G340" i="1"/>
  <c r="F340" i="1"/>
  <c r="B340" i="1"/>
  <c r="S339" i="1"/>
  <c r="R339" i="1"/>
  <c r="N339" i="1"/>
  <c r="M339" i="1"/>
  <c r="L339" i="1"/>
  <c r="H339" i="1"/>
  <c r="G339" i="1"/>
  <c r="F339" i="1"/>
  <c r="B339" i="1"/>
  <c r="S338" i="1"/>
  <c r="R338" i="1"/>
  <c r="N338" i="1"/>
  <c r="M338" i="1"/>
  <c r="L338" i="1"/>
  <c r="H338" i="1"/>
  <c r="G338" i="1"/>
  <c r="F338" i="1"/>
  <c r="B338" i="1"/>
  <c r="S337" i="1"/>
  <c r="R337" i="1"/>
  <c r="N337" i="1"/>
  <c r="M337" i="1"/>
  <c r="L337" i="1"/>
  <c r="H337" i="1"/>
  <c r="G337" i="1"/>
  <c r="F337" i="1"/>
  <c r="B337" i="1"/>
  <c r="S336" i="1"/>
  <c r="R336" i="1"/>
  <c r="N336" i="1"/>
  <c r="M336" i="1"/>
  <c r="L336" i="1"/>
  <c r="H336" i="1"/>
  <c r="G336" i="1"/>
  <c r="F336" i="1"/>
  <c r="B336" i="1"/>
  <c r="S335" i="1"/>
  <c r="R335" i="1"/>
  <c r="N335" i="1"/>
  <c r="M335" i="1"/>
  <c r="L335" i="1"/>
  <c r="H335" i="1"/>
  <c r="G335" i="1"/>
  <c r="F335" i="1"/>
  <c r="B335" i="1"/>
  <c r="Y328" i="1"/>
  <c r="X328" i="1"/>
  <c r="T328" i="1"/>
  <c r="S328" i="1"/>
  <c r="R328" i="1"/>
  <c r="N328" i="1"/>
  <c r="M328" i="1"/>
  <c r="L328" i="1"/>
  <c r="H328" i="1"/>
  <c r="G328" i="1"/>
  <c r="F328" i="1"/>
  <c r="B328" i="1"/>
  <c r="Y327" i="1"/>
  <c r="X327" i="1"/>
  <c r="T327" i="1"/>
  <c r="S327" i="1"/>
  <c r="R327" i="1"/>
  <c r="N327" i="1"/>
  <c r="M327" i="1"/>
  <c r="L327" i="1"/>
  <c r="H327" i="1"/>
  <c r="G327" i="1"/>
  <c r="F327" i="1"/>
  <c r="B327" i="1"/>
  <c r="Y326" i="1"/>
  <c r="X326" i="1"/>
  <c r="T326" i="1"/>
  <c r="S326" i="1"/>
  <c r="R326" i="1"/>
  <c r="N326" i="1"/>
  <c r="M326" i="1"/>
  <c r="L326" i="1"/>
  <c r="H326" i="1"/>
  <c r="G326" i="1"/>
  <c r="F326" i="1"/>
  <c r="B326" i="1"/>
  <c r="Y325" i="1"/>
  <c r="X325" i="1"/>
  <c r="T325" i="1"/>
  <c r="S325" i="1"/>
  <c r="R325" i="1"/>
  <c r="N325" i="1"/>
  <c r="M325" i="1"/>
  <c r="L325" i="1"/>
  <c r="H325" i="1"/>
  <c r="G325" i="1"/>
  <c r="F325" i="1"/>
  <c r="B325" i="1"/>
  <c r="Y324" i="1"/>
  <c r="X324" i="1"/>
  <c r="T324" i="1"/>
  <c r="S324" i="1"/>
  <c r="R324" i="1"/>
  <c r="N324" i="1"/>
  <c r="M324" i="1"/>
  <c r="L324" i="1"/>
  <c r="H324" i="1"/>
  <c r="G324" i="1"/>
  <c r="F324" i="1"/>
  <c r="B324" i="1"/>
  <c r="Y323" i="1"/>
  <c r="X323" i="1"/>
  <c r="T323" i="1"/>
  <c r="S323" i="1"/>
  <c r="R323" i="1"/>
  <c r="N323" i="1"/>
  <c r="M323" i="1"/>
  <c r="L323" i="1"/>
  <c r="H323" i="1"/>
  <c r="G323" i="1"/>
  <c r="F323" i="1"/>
  <c r="B323" i="1"/>
  <c r="Y322" i="1"/>
  <c r="X322" i="1"/>
  <c r="T322" i="1"/>
  <c r="S322" i="1"/>
  <c r="R322" i="1"/>
  <c r="N322" i="1"/>
  <c r="M322" i="1"/>
  <c r="L322" i="1"/>
  <c r="H322" i="1"/>
  <c r="G322" i="1"/>
  <c r="F322" i="1"/>
  <c r="B322" i="1"/>
  <c r="Y321" i="1"/>
  <c r="X321" i="1"/>
  <c r="T321" i="1"/>
  <c r="S321" i="1"/>
  <c r="R321" i="1"/>
  <c r="N321" i="1"/>
  <c r="M321" i="1"/>
  <c r="L321" i="1"/>
  <c r="H321" i="1"/>
  <c r="G321" i="1"/>
  <c r="F321" i="1"/>
  <c r="B321" i="1"/>
  <c r="O304" i="1"/>
  <c r="M304" i="1"/>
  <c r="K304" i="1"/>
  <c r="I304" i="1"/>
  <c r="G304" i="1"/>
  <c r="E304" i="1"/>
  <c r="C304" i="1"/>
  <c r="O291" i="1"/>
  <c r="N291" i="1"/>
  <c r="M291" i="1"/>
  <c r="L291" i="1"/>
  <c r="K291" i="1"/>
  <c r="J291" i="1"/>
  <c r="I291" i="1"/>
  <c r="H291" i="1"/>
  <c r="G291" i="1"/>
  <c r="F291" i="1"/>
  <c r="E291" i="1"/>
  <c r="D291" i="1"/>
  <c r="C291" i="1"/>
  <c r="B291" i="1"/>
  <c r="N275" i="1"/>
  <c r="L275" i="1"/>
  <c r="J275" i="1"/>
  <c r="H275" i="1"/>
  <c r="F275" i="1"/>
  <c r="D275" i="1"/>
  <c r="B275" i="1"/>
  <c r="O274" i="1"/>
  <c r="M274" i="1"/>
  <c r="K274" i="1"/>
  <c r="I274" i="1"/>
  <c r="G274" i="1"/>
  <c r="E274" i="1"/>
  <c r="C274" i="1"/>
  <c r="O273" i="1"/>
  <c r="M273" i="1"/>
  <c r="K273" i="1"/>
  <c r="I273" i="1"/>
  <c r="G273" i="1"/>
  <c r="E273" i="1"/>
  <c r="C273" i="1"/>
  <c r="O272" i="1"/>
  <c r="M272" i="1"/>
  <c r="K272" i="1"/>
  <c r="I272" i="1"/>
  <c r="G272" i="1"/>
  <c r="E272" i="1"/>
  <c r="C272" i="1"/>
  <c r="V259" i="1"/>
  <c r="S259" i="1"/>
  <c r="P259" i="1"/>
  <c r="M259" i="1"/>
  <c r="J259" i="1"/>
  <c r="G259" i="1"/>
  <c r="D259" i="1"/>
  <c r="V258" i="1"/>
  <c r="S258" i="1"/>
  <c r="P258" i="1"/>
  <c r="M258" i="1"/>
  <c r="J258" i="1"/>
  <c r="G258" i="1"/>
  <c r="D258" i="1"/>
  <c r="V257" i="1"/>
  <c r="S257" i="1"/>
  <c r="P257" i="1"/>
  <c r="M257" i="1"/>
  <c r="J257" i="1"/>
  <c r="G257" i="1"/>
  <c r="D257" i="1"/>
  <c r="V256" i="1"/>
  <c r="T256" i="1"/>
  <c r="S256" i="1"/>
  <c r="Q256" i="1"/>
  <c r="P256" i="1"/>
  <c r="N256" i="1"/>
  <c r="M256" i="1"/>
  <c r="K256" i="1"/>
  <c r="J256" i="1"/>
  <c r="H256" i="1"/>
  <c r="G256" i="1"/>
  <c r="E256" i="1"/>
  <c r="D256" i="1"/>
  <c r="B256" i="1"/>
  <c r="V255" i="1"/>
  <c r="T255" i="1"/>
  <c r="S255" i="1"/>
  <c r="Q255" i="1"/>
  <c r="P255" i="1"/>
  <c r="N255" i="1"/>
  <c r="M255" i="1"/>
  <c r="K255" i="1"/>
  <c r="J255" i="1"/>
  <c r="H255" i="1"/>
  <c r="G255" i="1"/>
  <c r="E255" i="1"/>
  <c r="D255" i="1"/>
  <c r="B255" i="1"/>
  <c r="V254" i="1"/>
  <c r="T254" i="1"/>
  <c r="S254" i="1"/>
  <c r="Q254" i="1"/>
  <c r="P254" i="1"/>
  <c r="N254" i="1"/>
  <c r="M254" i="1"/>
  <c r="K254" i="1"/>
  <c r="J254" i="1"/>
  <c r="H254" i="1"/>
  <c r="G254" i="1"/>
  <c r="E254" i="1"/>
  <c r="D254" i="1"/>
  <c r="B254" i="1"/>
  <c r="V253" i="1"/>
  <c r="T253" i="1"/>
  <c r="S253" i="1"/>
  <c r="Q253" i="1"/>
  <c r="P253" i="1"/>
  <c r="N253" i="1"/>
  <c r="M253" i="1"/>
  <c r="K253" i="1"/>
  <c r="J253" i="1"/>
  <c r="H253" i="1"/>
  <c r="G253" i="1"/>
  <c r="E253" i="1"/>
  <c r="D253" i="1"/>
  <c r="B253" i="1"/>
  <c r="V252" i="1"/>
  <c r="S252" i="1"/>
  <c r="P252" i="1"/>
  <c r="M252" i="1"/>
  <c r="J252" i="1"/>
  <c r="G252" i="1"/>
  <c r="D252" i="1"/>
  <c r="M251" i="1"/>
  <c r="J251" i="1"/>
  <c r="G251" i="1"/>
  <c r="D251" i="1"/>
  <c r="V250" i="1"/>
  <c r="S250" i="1"/>
  <c r="P250" i="1"/>
  <c r="M250" i="1"/>
  <c r="J250" i="1"/>
  <c r="G250" i="1"/>
  <c r="D250" i="1"/>
  <c r="V249" i="1"/>
  <c r="S249" i="1"/>
  <c r="P249" i="1"/>
  <c r="M249" i="1"/>
  <c r="J249" i="1"/>
  <c r="G249" i="1"/>
  <c r="D249" i="1"/>
  <c r="V248" i="1"/>
  <c r="T248" i="1"/>
  <c r="S248" i="1"/>
  <c r="Q248" i="1"/>
  <c r="P248" i="1"/>
  <c r="N248" i="1"/>
  <c r="M248" i="1"/>
  <c r="K248" i="1"/>
  <c r="J248" i="1"/>
  <c r="H248" i="1"/>
  <c r="G248" i="1"/>
  <c r="E248" i="1"/>
  <c r="D248" i="1"/>
  <c r="B248" i="1"/>
  <c r="V247" i="1"/>
  <c r="T247" i="1"/>
  <c r="S247" i="1"/>
  <c r="Q247" i="1"/>
  <c r="P247" i="1"/>
  <c r="N247" i="1"/>
  <c r="M247" i="1"/>
  <c r="K247" i="1"/>
  <c r="J247" i="1"/>
  <c r="H247" i="1"/>
  <c r="G247" i="1"/>
  <c r="E247" i="1"/>
  <c r="D247" i="1"/>
  <c r="B247" i="1"/>
  <c r="V246" i="1"/>
  <c r="T246" i="1"/>
  <c r="S246" i="1"/>
  <c r="Q246" i="1"/>
  <c r="P246" i="1"/>
  <c r="N246" i="1"/>
  <c r="M246" i="1"/>
  <c r="K246" i="1"/>
  <c r="J246" i="1"/>
  <c r="H246" i="1"/>
  <c r="G246" i="1"/>
  <c r="E246" i="1"/>
  <c r="D246" i="1"/>
  <c r="B246" i="1"/>
  <c r="V245" i="1"/>
  <c r="T245" i="1"/>
  <c r="S245" i="1"/>
  <c r="Q245" i="1"/>
  <c r="P245" i="1"/>
  <c r="N245" i="1"/>
  <c r="M245" i="1"/>
  <c r="K245" i="1"/>
  <c r="J245" i="1"/>
  <c r="H245" i="1"/>
  <c r="G245" i="1"/>
  <c r="E245" i="1"/>
  <c r="D245" i="1"/>
  <c r="B245" i="1"/>
  <c r="V244" i="1"/>
  <c r="S244" i="1"/>
  <c r="P244" i="1"/>
  <c r="M244" i="1"/>
  <c r="J244" i="1"/>
  <c r="G244" i="1"/>
  <c r="D244" i="1"/>
  <c r="V243" i="1"/>
  <c r="S243" i="1"/>
  <c r="P243" i="1"/>
  <c r="M243" i="1"/>
  <c r="J243" i="1"/>
  <c r="G243" i="1"/>
  <c r="D243" i="1"/>
  <c r="V242" i="1"/>
  <c r="S242" i="1"/>
  <c r="P242" i="1"/>
  <c r="M242" i="1"/>
  <c r="J242" i="1"/>
  <c r="G242" i="1"/>
  <c r="D242" i="1"/>
  <c r="V241" i="1"/>
  <c r="S241" i="1"/>
  <c r="P241" i="1"/>
  <c r="M241" i="1"/>
  <c r="J241" i="1"/>
  <c r="G241" i="1"/>
  <c r="D241" i="1"/>
  <c r="O233" i="1"/>
  <c r="M233" i="1"/>
  <c r="K233" i="1"/>
  <c r="I233" i="1"/>
  <c r="G233" i="1"/>
  <c r="E233" i="1"/>
  <c r="C233" i="1"/>
  <c r="O232" i="1"/>
  <c r="M232" i="1"/>
  <c r="K232" i="1"/>
  <c r="I232" i="1"/>
  <c r="G232" i="1"/>
  <c r="E232" i="1"/>
  <c r="C232" i="1"/>
  <c r="O231" i="1"/>
  <c r="M231" i="1"/>
  <c r="K231" i="1"/>
  <c r="I231" i="1"/>
  <c r="G231" i="1"/>
  <c r="E231" i="1"/>
  <c r="C231" i="1"/>
  <c r="O230" i="1"/>
  <c r="M230" i="1"/>
  <c r="K230" i="1"/>
  <c r="I230" i="1"/>
  <c r="G230" i="1"/>
  <c r="E230" i="1"/>
  <c r="C230" i="1"/>
  <c r="O229" i="1"/>
  <c r="M229" i="1"/>
  <c r="K229" i="1"/>
  <c r="I229" i="1"/>
  <c r="G229" i="1"/>
  <c r="E229" i="1"/>
  <c r="C229" i="1"/>
  <c r="O228" i="1"/>
  <c r="M228" i="1"/>
  <c r="K228" i="1"/>
  <c r="I228" i="1"/>
  <c r="G228" i="1"/>
  <c r="E228" i="1"/>
  <c r="C228" i="1"/>
  <c r="O227" i="1"/>
  <c r="M227" i="1"/>
  <c r="K227" i="1"/>
  <c r="I227" i="1"/>
  <c r="G227" i="1"/>
  <c r="E227" i="1"/>
  <c r="C227" i="1"/>
  <c r="O226" i="1"/>
  <c r="M226" i="1"/>
  <c r="K226" i="1"/>
  <c r="I226" i="1"/>
  <c r="G226" i="1"/>
  <c r="E226" i="1"/>
  <c r="C226" i="1"/>
  <c r="O225" i="1"/>
  <c r="M225" i="1"/>
  <c r="K225" i="1"/>
  <c r="I225" i="1"/>
  <c r="G225" i="1"/>
  <c r="E225" i="1"/>
  <c r="C225" i="1"/>
  <c r="O224" i="1"/>
  <c r="M224" i="1"/>
  <c r="K224" i="1"/>
  <c r="I224" i="1"/>
  <c r="G224" i="1"/>
  <c r="E224" i="1"/>
  <c r="C224" i="1"/>
  <c r="O223" i="1"/>
  <c r="M223" i="1"/>
  <c r="K223" i="1"/>
  <c r="I223" i="1"/>
  <c r="G223" i="1"/>
  <c r="E223" i="1"/>
  <c r="O222" i="1"/>
  <c r="M222" i="1"/>
  <c r="K222" i="1"/>
  <c r="I222" i="1"/>
  <c r="G222" i="1"/>
  <c r="E222" i="1"/>
  <c r="O221" i="1"/>
  <c r="M221" i="1"/>
  <c r="K221" i="1"/>
  <c r="I221" i="1"/>
  <c r="G221" i="1"/>
  <c r="E221" i="1"/>
  <c r="C221" i="1"/>
  <c r="O220" i="1"/>
  <c r="M220" i="1"/>
  <c r="K220" i="1"/>
  <c r="I220" i="1"/>
  <c r="G220" i="1"/>
  <c r="E220" i="1"/>
  <c r="C220" i="1"/>
  <c r="O219" i="1"/>
  <c r="M219" i="1"/>
  <c r="K219" i="1"/>
  <c r="I219" i="1"/>
  <c r="G219" i="1"/>
  <c r="E219" i="1"/>
  <c r="C219" i="1"/>
  <c r="O217" i="1"/>
  <c r="M217" i="1"/>
  <c r="K217" i="1"/>
  <c r="I217" i="1"/>
  <c r="G217" i="1"/>
  <c r="E217" i="1"/>
  <c r="C217" i="1"/>
  <c r="O216" i="1"/>
  <c r="M216" i="1"/>
  <c r="K216" i="1"/>
  <c r="I216" i="1"/>
  <c r="G216" i="1"/>
  <c r="E216" i="1"/>
  <c r="C216" i="1"/>
  <c r="O215" i="1"/>
  <c r="M215" i="1"/>
  <c r="K215" i="1"/>
  <c r="I215" i="1"/>
  <c r="G215" i="1"/>
  <c r="E215" i="1"/>
  <c r="C215" i="1"/>
  <c r="O214" i="1"/>
  <c r="M214" i="1"/>
  <c r="K214" i="1"/>
  <c r="I214" i="1"/>
  <c r="G214" i="1"/>
  <c r="E214" i="1"/>
  <c r="C214" i="1"/>
  <c r="O212" i="1"/>
  <c r="M212" i="1"/>
  <c r="K212" i="1"/>
  <c r="I212" i="1"/>
  <c r="G212" i="1"/>
  <c r="E212" i="1"/>
  <c r="C212" i="1"/>
  <c r="O200" i="1"/>
  <c r="M200" i="1"/>
  <c r="K200" i="1"/>
  <c r="I200" i="1"/>
  <c r="G200" i="1"/>
  <c r="E200" i="1"/>
  <c r="C200" i="1"/>
  <c r="O199" i="1"/>
  <c r="M199" i="1"/>
  <c r="K199" i="1"/>
  <c r="I199" i="1"/>
  <c r="G199" i="1"/>
  <c r="E199" i="1"/>
  <c r="C199" i="1"/>
  <c r="O198" i="1"/>
  <c r="M198" i="1"/>
  <c r="K198" i="1"/>
  <c r="I198" i="1"/>
  <c r="G198" i="1"/>
  <c r="E198" i="1"/>
  <c r="C198" i="1"/>
  <c r="O197" i="1"/>
  <c r="M197" i="1"/>
  <c r="K197" i="1"/>
  <c r="I197" i="1"/>
  <c r="G197" i="1"/>
  <c r="E197" i="1"/>
  <c r="C197" i="1"/>
  <c r="O196" i="1"/>
  <c r="M196" i="1"/>
  <c r="K196" i="1"/>
  <c r="I196" i="1"/>
  <c r="G196" i="1"/>
  <c r="E196" i="1"/>
  <c r="C196" i="1"/>
  <c r="O194" i="1"/>
  <c r="M194" i="1"/>
  <c r="K194" i="1"/>
  <c r="I194" i="1"/>
  <c r="G194" i="1"/>
  <c r="E194" i="1"/>
  <c r="C194" i="1"/>
  <c r="O192" i="1"/>
  <c r="M192" i="1"/>
  <c r="K192" i="1"/>
  <c r="I192" i="1"/>
  <c r="G192" i="1"/>
  <c r="E192" i="1"/>
  <c r="C192" i="1"/>
  <c r="O190" i="1"/>
  <c r="M190" i="1"/>
  <c r="K190" i="1"/>
  <c r="I190" i="1"/>
  <c r="G190" i="1"/>
  <c r="E190" i="1"/>
  <c r="C190" i="1"/>
  <c r="N189" i="1"/>
  <c r="O189" i="1" s="1"/>
  <c r="L189" i="1"/>
  <c r="M189" i="1" s="1"/>
  <c r="J189" i="1"/>
  <c r="K189" i="1" s="1"/>
  <c r="H189" i="1"/>
  <c r="I189" i="1" s="1"/>
  <c r="F189" i="1"/>
  <c r="G189" i="1" s="1"/>
  <c r="D189" i="1"/>
  <c r="E189" i="1" s="1"/>
  <c r="B189" i="1"/>
  <c r="C189" i="1" s="1"/>
  <c r="O188" i="1"/>
  <c r="M188" i="1"/>
  <c r="K188" i="1"/>
  <c r="I188" i="1"/>
  <c r="G188" i="1"/>
  <c r="E188" i="1"/>
  <c r="C188" i="1"/>
  <c r="O187" i="1"/>
  <c r="M187" i="1"/>
  <c r="K187" i="1"/>
  <c r="I187" i="1"/>
  <c r="G187" i="1"/>
  <c r="E187" i="1"/>
  <c r="C187" i="1"/>
  <c r="O186" i="1"/>
  <c r="M186" i="1"/>
  <c r="K186" i="1"/>
  <c r="I186" i="1"/>
  <c r="G186" i="1"/>
  <c r="E186" i="1"/>
  <c r="C186" i="1"/>
  <c r="O185" i="1"/>
  <c r="M185" i="1"/>
  <c r="K185" i="1"/>
  <c r="I185" i="1"/>
  <c r="G185" i="1"/>
  <c r="E185" i="1"/>
  <c r="C185" i="1"/>
  <c r="N177" i="1"/>
  <c r="O176" i="1" s="1"/>
  <c r="L177" i="1"/>
  <c r="M175" i="1" s="1"/>
  <c r="J177" i="1"/>
  <c r="K176" i="1" s="1"/>
  <c r="H177" i="1"/>
  <c r="I176" i="1" s="1"/>
  <c r="F177" i="1"/>
  <c r="G176" i="1" s="1"/>
  <c r="D177" i="1"/>
  <c r="E176" i="1" s="1"/>
  <c r="B177" i="1"/>
  <c r="C176" i="1" s="1"/>
  <c r="M176" i="1"/>
  <c r="O174" i="1"/>
  <c r="M174" i="1"/>
  <c r="K174" i="1"/>
  <c r="I174" i="1"/>
  <c r="G174" i="1"/>
  <c r="E174" i="1"/>
  <c r="C174" i="1"/>
  <c r="N166" i="1"/>
  <c r="L166" i="1"/>
  <c r="J166" i="1"/>
  <c r="H166" i="1"/>
  <c r="I165" i="1" s="1"/>
  <c r="F166" i="1"/>
  <c r="G164" i="1" s="1"/>
  <c r="D166" i="1"/>
  <c r="E165" i="1" s="1"/>
  <c r="B166" i="1"/>
  <c r="M165" i="1"/>
  <c r="O164" i="1"/>
  <c r="O163" i="1"/>
  <c r="M163" i="1"/>
  <c r="K163" i="1"/>
  <c r="I163" i="1"/>
  <c r="G163" i="1"/>
  <c r="E163" i="1"/>
  <c r="C163" i="1"/>
  <c r="O162" i="1"/>
  <c r="M162" i="1"/>
  <c r="K162" i="1"/>
  <c r="I162" i="1"/>
  <c r="G162" i="1"/>
  <c r="E162" i="1"/>
  <c r="C162" i="1"/>
  <c r="O161" i="1"/>
  <c r="M161" i="1"/>
  <c r="K161" i="1"/>
  <c r="I161" i="1"/>
  <c r="G161" i="1"/>
  <c r="E161" i="1"/>
  <c r="C161" i="1"/>
  <c r="O160" i="1"/>
  <c r="M160" i="1"/>
  <c r="K160" i="1"/>
  <c r="I160" i="1"/>
  <c r="G160" i="1"/>
  <c r="E160" i="1"/>
  <c r="C160" i="1"/>
  <c r="O159" i="1"/>
  <c r="M159" i="1"/>
  <c r="K159" i="1"/>
  <c r="I159" i="1"/>
  <c r="G159" i="1"/>
  <c r="E159" i="1"/>
  <c r="C159" i="1"/>
  <c r="O158" i="1"/>
  <c r="M158" i="1"/>
  <c r="K158" i="1"/>
  <c r="I158" i="1"/>
  <c r="G158" i="1"/>
  <c r="E158" i="1"/>
  <c r="C158" i="1"/>
  <c r="O157" i="1"/>
  <c r="M157" i="1"/>
  <c r="K157" i="1"/>
  <c r="I157" i="1"/>
  <c r="G157" i="1"/>
  <c r="O156" i="1"/>
  <c r="M156" i="1"/>
  <c r="K156" i="1"/>
  <c r="I156" i="1"/>
  <c r="G156" i="1"/>
  <c r="O155" i="1"/>
  <c r="M155" i="1"/>
  <c r="K155" i="1"/>
  <c r="I155" i="1"/>
  <c r="G155" i="1"/>
  <c r="E155" i="1"/>
  <c r="C155" i="1"/>
  <c r="K147" i="1"/>
  <c r="J147" i="1"/>
  <c r="I147" i="1"/>
  <c r="H147" i="1"/>
  <c r="F147" i="1"/>
  <c r="E147" i="1"/>
  <c r="C147" i="1"/>
  <c r="B147" i="1"/>
  <c r="K146" i="1"/>
  <c r="J146" i="1"/>
  <c r="I146" i="1"/>
  <c r="H146" i="1"/>
  <c r="F146" i="1"/>
  <c r="E146" i="1"/>
  <c r="C146" i="1"/>
  <c r="B146" i="1"/>
  <c r="K145" i="1"/>
  <c r="J145" i="1"/>
  <c r="I145" i="1"/>
  <c r="H145" i="1"/>
  <c r="F145" i="1"/>
  <c r="E145" i="1"/>
  <c r="C145" i="1"/>
  <c r="B145" i="1"/>
  <c r="K144" i="1"/>
  <c r="J144" i="1"/>
  <c r="I144" i="1"/>
  <c r="H144" i="1"/>
  <c r="F144" i="1"/>
  <c r="E144" i="1"/>
  <c r="C144" i="1"/>
  <c r="B144" i="1"/>
  <c r="K143" i="1"/>
  <c r="J143" i="1"/>
  <c r="I143" i="1"/>
  <c r="H143" i="1"/>
  <c r="F143" i="1"/>
  <c r="E143" i="1"/>
  <c r="C143" i="1"/>
  <c r="B143" i="1"/>
  <c r="K142" i="1"/>
  <c r="J142" i="1"/>
  <c r="I142" i="1"/>
  <c r="H142" i="1"/>
  <c r="F142" i="1"/>
  <c r="E142" i="1"/>
  <c r="C142" i="1"/>
  <c r="B142" i="1"/>
  <c r="K140" i="1"/>
  <c r="J140" i="1"/>
  <c r="I140" i="1"/>
  <c r="H140" i="1"/>
  <c r="F140" i="1"/>
  <c r="E140" i="1"/>
  <c r="C140" i="1"/>
  <c r="B140" i="1"/>
  <c r="K139" i="1"/>
  <c r="J139" i="1"/>
  <c r="I139" i="1"/>
  <c r="H139" i="1"/>
  <c r="F139" i="1"/>
  <c r="E139" i="1"/>
  <c r="C139" i="1"/>
  <c r="B139" i="1"/>
  <c r="K138" i="1"/>
  <c r="J138" i="1"/>
  <c r="I138" i="1"/>
  <c r="H138" i="1"/>
  <c r="F138" i="1"/>
  <c r="E138" i="1"/>
  <c r="C138" i="1"/>
  <c r="B138" i="1"/>
  <c r="M132" i="1"/>
  <c r="M147" i="1" s="1"/>
  <c r="L132" i="1"/>
  <c r="L147" i="1" s="1"/>
  <c r="G132" i="1"/>
  <c r="G147" i="1" s="1"/>
  <c r="D132" i="1"/>
  <c r="D147" i="1" s="1"/>
  <c r="M131" i="1"/>
  <c r="M146" i="1" s="1"/>
  <c r="L131" i="1"/>
  <c r="L146" i="1" s="1"/>
  <c r="G131" i="1"/>
  <c r="G146" i="1" s="1"/>
  <c r="D131" i="1"/>
  <c r="D146" i="1" s="1"/>
  <c r="M130" i="1"/>
  <c r="M145" i="1" s="1"/>
  <c r="L130" i="1"/>
  <c r="L145" i="1" s="1"/>
  <c r="G130" i="1"/>
  <c r="G145" i="1" s="1"/>
  <c r="D130" i="1"/>
  <c r="D145" i="1" s="1"/>
  <c r="M129" i="1"/>
  <c r="M144" i="1" s="1"/>
  <c r="L129" i="1"/>
  <c r="L144" i="1" s="1"/>
  <c r="G129" i="1"/>
  <c r="G144" i="1" s="1"/>
  <c r="D129" i="1"/>
  <c r="D144" i="1" s="1"/>
  <c r="M128" i="1"/>
  <c r="M143" i="1" s="1"/>
  <c r="L128" i="1"/>
  <c r="L143" i="1" s="1"/>
  <c r="G128" i="1"/>
  <c r="G143" i="1" s="1"/>
  <c r="D128" i="1"/>
  <c r="D143" i="1" s="1"/>
  <c r="M127" i="1"/>
  <c r="M142" i="1" s="1"/>
  <c r="L127" i="1"/>
  <c r="L142" i="1" s="1"/>
  <c r="G127" i="1"/>
  <c r="G142" i="1" s="1"/>
  <c r="D127" i="1"/>
  <c r="D142" i="1" s="1"/>
  <c r="K126" i="1"/>
  <c r="K141" i="1" s="1"/>
  <c r="J126" i="1"/>
  <c r="J141" i="1" s="1"/>
  <c r="I126" i="1"/>
  <c r="I141" i="1" s="1"/>
  <c r="H126" i="1"/>
  <c r="H141" i="1" s="1"/>
  <c r="F126" i="1"/>
  <c r="F141" i="1" s="1"/>
  <c r="E126" i="1"/>
  <c r="E141" i="1" s="1"/>
  <c r="C126" i="1"/>
  <c r="C141" i="1" s="1"/>
  <c r="B126" i="1"/>
  <c r="B141" i="1" s="1"/>
  <c r="M125" i="1"/>
  <c r="M140" i="1" s="1"/>
  <c r="L125" i="1"/>
  <c r="L140" i="1" s="1"/>
  <c r="G125" i="1"/>
  <c r="G140" i="1" s="1"/>
  <c r="D125" i="1"/>
  <c r="D140" i="1" s="1"/>
  <c r="M124" i="1"/>
  <c r="M139" i="1" s="1"/>
  <c r="L124" i="1"/>
  <c r="L139" i="1" s="1"/>
  <c r="G124" i="1"/>
  <c r="G139" i="1" s="1"/>
  <c r="D124" i="1"/>
  <c r="D139" i="1" s="1"/>
  <c r="M123" i="1"/>
  <c r="M138" i="1" s="1"/>
  <c r="L123" i="1"/>
  <c r="L138" i="1" s="1"/>
  <c r="G123" i="1"/>
  <c r="G126" i="1" s="1"/>
  <c r="D123" i="1"/>
  <c r="D138" i="1" s="1"/>
  <c r="U116" i="1"/>
  <c r="T116" i="1"/>
  <c r="R116" i="1"/>
  <c r="Q116" i="1"/>
  <c r="O116" i="1"/>
  <c r="N116" i="1"/>
  <c r="U115" i="1"/>
  <c r="T115" i="1"/>
  <c r="R115" i="1"/>
  <c r="Q115" i="1"/>
  <c r="O115" i="1"/>
  <c r="N115" i="1"/>
  <c r="V114" i="1"/>
  <c r="S114" i="1"/>
  <c r="P114" i="1"/>
  <c r="V113" i="1"/>
  <c r="V116" i="1" s="1"/>
  <c r="S113" i="1"/>
  <c r="S116" i="1" s="1"/>
  <c r="P113" i="1"/>
  <c r="P116" i="1" s="1"/>
  <c r="F116" i="1"/>
  <c r="E116" i="1"/>
  <c r="C116" i="1"/>
  <c r="B116" i="1"/>
  <c r="K115" i="1"/>
  <c r="K116" i="1" s="1"/>
  <c r="J115" i="1"/>
  <c r="J116" i="1" s="1"/>
  <c r="I115" i="1"/>
  <c r="I116" i="1" s="1"/>
  <c r="H115" i="1"/>
  <c r="H116" i="1" s="1"/>
  <c r="F115" i="1"/>
  <c r="E115" i="1"/>
  <c r="C115" i="1"/>
  <c r="B115" i="1"/>
  <c r="M114" i="1"/>
  <c r="L114" i="1"/>
  <c r="G114" i="1"/>
  <c r="D114" i="1"/>
  <c r="M113" i="1"/>
  <c r="L113" i="1"/>
  <c r="G113" i="1"/>
  <c r="G116" i="1" s="1"/>
  <c r="D113" i="1"/>
  <c r="D116" i="1" s="1"/>
  <c r="L111" i="1"/>
  <c r="I111" i="1"/>
  <c r="H111" i="1"/>
  <c r="V94" i="1"/>
  <c r="U94" i="1"/>
  <c r="T94" i="1"/>
  <c r="S94" i="1"/>
  <c r="R94" i="1"/>
  <c r="Q94" i="1"/>
  <c r="P94" i="1"/>
  <c r="O94" i="1"/>
  <c r="N94" i="1"/>
  <c r="M94" i="1"/>
  <c r="L94" i="1"/>
  <c r="K94" i="1"/>
  <c r="J94" i="1"/>
  <c r="I94" i="1"/>
  <c r="H94" i="1"/>
  <c r="G94" i="1"/>
  <c r="F94" i="1"/>
  <c r="E94" i="1"/>
  <c r="D94" i="1"/>
  <c r="C94" i="1"/>
  <c r="B94" i="1"/>
  <c r="D85" i="1"/>
  <c r="O78" i="1"/>
  <c r="N78" i="1"/>
  <c r="M78" i="1"/>
  <c r="L78" i="1"/>
  <c r="K78" i="1"/>
  <c r="J78" i="1"/>
  <c r="I78" i="1"/>
  <c r="O77" i="1"/>
  <c r="N77" i="1"/>
  <c r="M77" i="1"/>
  <c r="L77" i="1"/>
  <c r="K77" i="1"/>
  <c r="J77" i="1"/>
  <c r="I77" i="1"/>
  <c r="H78" i="1"/>
  <c r="G78" i="1"/>
  <c r="F78" i="1"/>
  <c r="E78" i="1"/>
  <c r="D78" i="1"/>
  <c r="C78" i="1"/>
  <c r="B78" i="1"/>
  <c r="V71" i="1"/>
  <c r="U71" i="1"/>
  <c r="T71" i="1"/>
  <c r="S71" i="1"/>
  <c r="R71" i="1"/>
  <c r="Q71" i="1"/>
  <c r="P71" i="1"/>
  <c r="H77" i="1"/>
  <c r="G77" i="1"/>
  <c r="F77" i="1"/>
  <c r="E77" i="1"/>
  <c r="D77" i="1"/>
  <c r="C77" i="1"/>
  <c r="B77" i="1"/>
  <c r="V70" i="1"/>
  <c r="U70" i="1"/>
  <c r="T70" i="1"/>
  <c r="S70" i="1"/>
  <c r="R70" i="1"/>
  <c r="Q70" i="1"/>
  <c r="P70" i="1"/>
  <c r="O71" i="1"/>
  <c r="N71" i="1"/>
  <c r="M71" i="1"/>
  <c r="L71" i="1"/>
  <c r="K71" i="1"/>
  <c r="J71" i="1"/>
  <c r="I71" i="1"/>
  <c r="H71" i="1"/>
  <c r="G71" i="1"/>
  <c r="F71" i="1"/>
  <c r="E71" i="1"/>
  <c r="D71" i="1"/>
  <c r="C71" i="1"/>
  <c r="B71" i="1"/>
  <c r="O70" i="1"/>
  <c r="N70" i="1"/>
  <c r="M70" i="1"/>
  <c r="L70" i="1"/>
  <c r="K70" i="1"/>
  <c r="J70" i="1"/>
  <c r="I70" i="1"/>
  <c r="H70" i="1"/>
  <c r="G70" i="1"/>
  <c r="F70" i="1"/>
  <c r="E70" i="1"/>
  <c r="D70" i="1"/>
  <c r="C70" i="1"/>
  <c r="B70" i="1"/>
  <c r="D69" i="1"/>
  <c r="V63" i="1"/>
  <c r="U63" i="1"/>
  <c r="T63" i="1"/>
  <c r="S63" i="1"/>
  <c r="R63" i="1"/>
  <c r="Q63" i="1"/>
  <c r="P63" i="1"/>
  <c r="V62" i="1"/>
  <c r="U62" i="1"/>
  <c r="T62" i="1"/>
  <c r="S62" i="1"/>
  <c r="R62" i="1"/>
  <c r="Q62" i="1"/>
  <c r="P62" i="1"/>
  <c r="R54" i="1"/>
  <c r="K54" i="1"/>
  <c r="D54" i="1"/>
  <c r="V47" i="1"/>
  <c r="U47" i="1"/>
  <c r="T47" i="1"/>
  <c r="S47" i="1"/>
  <c r="R47" i="1"/>
  <c r="Q47" i="1"/>
  <c r="P47" i="1"/>
  <c r="V46" i="1"/>
  <c r="U46" i="1"/>
  <c r="T46" i="1"/>
  <c r="S46" i="1"/>
  <c r="R46" i="1"/>
  <c r="Q46" i="1"/>
  <c r="P46" i="1"/>
  <c r="R38" i="1"/>
  <c r="K38" i="1"/>
  <c r="D38" i="1"/>
  <c r="J143" i="3" l="1"/>
  <c r="K143" i="3" s="1"/>
  <c r="L143" i="3" s="1"/>
  <c r="M143" i="3" s="1"/>
  <c r="Q124" i="3"/>
  <c r="D121" i="3"/>
  <c r="D122" i="3"/>
  <c r="D123" i="3"/>
  <c r="J125" i="3"/>
  <c r="P125" i="3"/>
  <c r="V125" i="3"/>
  <c r="J127" i="3"/>
  <c r="P127" i="3"/>
  <c r="V127" i="3"/>
  <c r="J129" i="3"/>
  <c r="P129" i="3"/>
  <c r="V129" i="3"/>
  <c r="D120" i="3"/>
  <c r="G120" i="3"/>
  <c r="G121" i="3"/>
  <c r="G122" i="3"/>
  <c r="G125" i="3"/>
  <c r="G126" i="3"/>
  <c r="G127" i="3"/>
  <c r="G128" i="3"/>
  <c r="G129" i="3"/>
  <c r="S107" i="3"/>
  <c r="S123" i="3" s="1"/>
  <c r="B123" i="3"/>
  <c r="I124" i="3"/>
  <c r="U124" i="3"/>
  <c r="L96" i="3"/>
  <c r="R96" i="3"/>
  <c r="M126" i="3"/>
  <c r="S126" i="3"/>
  <c r="M128" i="3"/>
  <c r="S128" i="3"/>
  <c r="J95" i="3"/>
  <c r="J96" i="3" s="1"/>
  <c r="P95" i="3"/>
  <c r="P96" i="3" s="1"/>
  <c r="V95" i="3"/>
  <c r="V96" i="3" s="1"/>
  <c r="H96" i="3"/>
  <c r="N96" i="3"/>
  <c r="T96" i="3"/>
  <c r="M120" i="3"/>
  <c r="J121" i="3"/>
  <c r="P121" i="3"/>
  <c r="V121" i="3"/>
  <c r="M122" i="3"/>
  <c r="S122" i="3"/>
  <c r="G95" i="3"/>
  <c r="G96" i="3" s="1"/>
  <c r="C96" i="3"/>
  <c r="E96" i="3"/>
  <c r="M95" i="3"/>
  <c r="M96" i="3" s="1"/>
  <c r="S95" i="3"/>
  <c r="S96" i="3" s="1"/>
  <c r="G107" i="3"/>
  <c r="G123" i="3" s="1"/>
  <c r="J107" i="3"/>
  <c r="J123" i="3" s="1"/>
  <c r="P107" i="3"/>
  <c r="P123" i="3" s="1"/>
  <c r="V107" i="3"/>
  <c r="V123" i="3" s="1"/>
  <c r="E124" i="3"/>
  <c r="S120" i="3"/>
  <c r="H123" i="3"/>
  <c r="L123" i="3"/>
  <c r="T123" i="3"/>
  <c r="I130" i="3"/>
  <c r="Q130" i="3"/>
  <c r="U130" i="3"/>
  <c r="D95" i="3"/>
  <c r="D96" i="3" s="1"/>
  <c r="B96" i="3"/>
  <c r="F96" i="3"/>
  <c r="K96" i="3"/>
  <c r="O96" i="3"/>
  <c r="D124" i="3"/>
  <c r="D125" i="3"/>
  <c r="D129" i="3"/>
  <c r="D130" i="3"/>
  <c r="J120" i="3"/>
  <c r="P120" i="3"/>
  <c r="V120" i="3"/>
  <c r="M121" i="3"/>
  <c r="S121" i="3"/>
  <c r="J122" i="3"/>
  <c r="P122" i="3"/>
  <c r="V122" i="3"/>
  <c r="M107" i="3"/>
  <c r="M123" i="3" s="1"/>
  <c r="P124" i="3"/>
  <c r="M125" i="3"/>
  <c r="S125" i="3"/>
  <c r="J126" i="3"/>
  <c r="P126" i="3"/>
  <c r="V126" i="3"/>
  <c r="M127" i="3"/>
  <c r="S127" i="3"/>
  <c r="J128" i="3"/>
  <c r="P128" i="3"/>
  <c r="V128" i="3"/>
  <c r="M129" i="3"/>
  <c r="S129" i="3"/>
  <c r="V130" i="3"/>
  <c r="C123" i="3"/>
  <c r="N123" i="3"/>
  <c r="R123" i="3"/>
  <c r="K124" i="3"/>
  <c r="O124" i="3"/>
  <c r="J147" i="3"/>
  <c r="K147" i="3" s="1"/>
  <c r="L147" i="3" s="1"/>
  <c r="M147" i="3" s="1"/>
  <c r="E175" i="1"/>
  <c r="I175" i="1"/>
  <c r="C175" i="1"/>
  <c r="G175" i="1"/>
  <c r="K175" i="1"/>
  <c r="O175" i="1"/>
  <c r="E201" i="1"/>
  <c r="I201" i="1"/>
  <c r="M201" i="1"/>
  <c r="C201" i="1"/>
  <c r="R77" i="1"/>
  <c r="K201" i="1"/>
  <c r="V77" i="1"/>
  <c r="Q78" i="1"/>
  <c r="E193" i="1" s="1"/>
  <c r="S78" i="1"/>
  <c r="I193" i="1" s="1"/>
  <c r="U78" i="1"/>
  <c r="M193" i="1" s="1"/>
  <c r="P78" i="1"/>
  <c r="C195" i="1" s="1"/>
  <c r="R78" i="1"/>
  <c r="G193" i="1" s="1"/>
  <c r="T78" i="1"/>
  <c r="K195" i="1" s="1"/>
  <c r="V78" i="1"/>
  <c r="O193" i="1" s="1"/>
  <c r="E177" i="1"/>
  <c r="I177" i="1"/>
  <c r="M177" i="1"/>
  <c r="D115" i="1"/>
  <c r="B298" i="1" s="1"/>
  <c r="G115" i="1"/>
  <c r="C298" i="1" s="1"/>
  <c r="G141" i="1"/>
  <c r="G201" i="1"/>
  <c r="O201" i="1"/>
  <c r="C177" i="1"/>
  <c r="G177" i="1"/>
  <c r="K177" i="1"/>
  <c r="O177" i="1"/>
  <c r="P115" i="1"/>
  <c r="F298" i="1" s="1"/>
  <c r="S115" i="1"/>
  <c r="G298" i="1" s="1"/>
  <c r="P77" i="1"/>
  <c r="T77" i="1"/>
  <c r="L115" i="1"/>
  <c r="D298" i="1" s="1"/>
  <c r="M126" i="1"/>
  <c r="M141" i="1" s="1"/>
  <c r="G138" i="1"/>
  <c r="C166" i="1"/>
  <c r="C165" i="1"/>
  <c r="G166" i="1"/>
  <c r="G165" i="1"/>
  <c r="K166" i="1"/>
  <c r="K165" i="1"/>
  <c r="O166" i="1"/>
  <c r="O165" i="1"/>
  <c r="Q77" i="1"/>
  <c r="S77" i="1"/>
  <c r="U77" i="1"/>
  <c r="M115" i="1"/>
  <c r="E298" i="1" s="1"/>
  <c r="V115" i="1"/>
  <c r="H298" i="1" s="1"/>
  <c r="C164" i="1"/>
  <c r="K164" i="1"/>
  <c r="E166" i="1"/>
  <c r="E164" i="1"/>
  <c r="I166" i="1"/>
  <c r="I164" i="1"/>
  <c r="M166" i="1"/>
  <c r="M164" i="1"/>
  <c r="D126" i="1"/>
  <c r="D141" i="1" s="1"/>
  <c r="L126" i="1"/>
  <c r="L141" i="1" s="1"/>
  <c r="S124" i="3" l="1"/>
  <c r="J130" i="3"/>
  <c r="P130" i="3"/>
  <c r="M130" i="3"/>
  <c r="M124" i="3"/>
  <c r="G130" i="3"/>
  <c r="V124" i="3"/>
  <c r="J124" i="3"/>
  <c r="S130" i="3"/>
  <c r="G124" i="3"/>
  <c r="O195" i="1"/>
  <c r="M191" i="1"/>
  <c r="G195" i="1"/>
  <c r="E191" i="1"/>
  <c r="H297" i="1"/>
  <c r="D297" i="1"/>
  <c r="M195" i="1"/>
  <c r="E195" i="1"/>
  <c r="O191" i="1"/>
  <c r="G191" i="1"/>
  <c r="G297" i="1"/>
  <c r="C297" i="1"/>
  <c r="C191" i="1"/>
  <c r="K191" i="1"/>
  <c r="I191" i="1"/>
  <c r="F297" i="1"/>
  <c r="B297" i="1"/>
  <c r="I195" i="1"/>
  <c r="K193" i="1"/>
  <c r="C193" i="1"/>
  <c r="E297" i="1"/>
  <c r="L116" i="1"/>
  <c r="M116" i="1"/>
</calcChain>
</file>

<file path=xl/comments1.xml><?xml version="1.0" encoding="utf-8"?>
<comments xmlns="http://schemas.openxmlformats.org/spreadsheetml/2006/main">
  <authors>
    <author>jgc</author>
  </authors>
  <commentList>
    <comment ref="B2" authorId="0" shapeId="0">
      <text>
        <r>
          <rPr>
            <sz val="8"/>
            <color indexed="81"/>
            <rFont val="Tahoma"/>
            <family val="2"/>
          </rPr>
          <t xml:space="preserve">FAVOR DE COLOCAR LOS DATOS DENTRO DE CADA CELDA O CASILLA Y NO MODIFICAR EL FORMATO
</t>
        </r>
      </text>
    </comment>
  </commentList>
</comments>
</file>

<file path=xl/comments2.xml><?xml version="1.0" encoding="utf-8"?>
<comments xmlns="http://schemas.openxmlformats.org/spreadsheetml/2006/main">
  <authors>
    <author>jgc</author>
    <author>Sergio Pascual Conde Maldonado</author>
  </authors>
  <commentList>
    <comment ref="B2" authorId="0" shapeId="0">
      <text>
        <r>
          <rPr>
            <sz val="8"/>
            <color indexed="81"/>
            <rFont val="Tahoma"/>
            <family val="2"/>
          </rPr>
          <t xml:space="preserve">FAVOR DE COLOCAR LOS DATOS DENTRO DE CADA CELDA O CASILLA Y NO MODIFICAR EL FORMATO
</t>
        </r>
      </text>
    </comment>
    <comment ref="V64" authorId="1" shapeId="0">
      <text>
        <r>
          <rPr>
            <b/>
            <sz val="8"/>
            <color indexed="81"/>
            <rFont val="Tahoma"/>
            <family val="2"/>
          </rPr>
          <t>Padrón Nacional de Posgrado</t>
        </r>
      </text>
    </comment>
    <comment ref="V66" authorId="1" shapeId="0">
      <text>
        <r>
          <rPr>
            <b/>
            <sz val="8"/>
            <color indexed="81"/>
            <rFont val="Tahoma"/>
            <family val="2"/>
          </rPr>
          <t>Programa de Fomento a la Calidad</t>
        </r>
      </text>
    </comment>
    <comment ref="O144" authorId="1" shapeId="0">
      <text>
        <r>
          <rPr>
            <b/>
            <sz val="9"/>
            <color indexed="81"/>
            <rFont val="Tahoma"/>
            <family val="2"/>
          </rPr>
          <t>El indicador se obtiene del número de estudiantes que egresaron o los que están por egresar en el año que se está calculando</t>
        </r>
      </text>
    </comment>
  </commentList>
</comments>
</file>

<file path=xl/sharedStrings.xml><?xml version="1.0" encoding="utf-8"?>
<sst xmlns="http://schemas.openxmlformats.org/spreadsheetml/2006/main" count="1053" uniqueCount="353">
  <si>
    <t>Marzo</t>
  </si>
  <si>
    <t>Nombre de la Institución:</t>
  </si>
  <si>
    <t>PROGRAMAS EDUCATIVOS EVALUABLES</t>
  </si>
  <si>
    <r>
      <t>Nivel</t>
    </r>
    <r>
      <rPr>
        <b/>
        <sz val="12"/>
        <rFont val="Arial Narrow"/>
        <family val="2"/>
      </rPr>
      <t xml:space="preserve"> </t>
    </r>
  </si>
  <si>
    <t>TSU</t>
  </si>
  <si>
    <t>LICENCIATURA</t>
  </si>
  <si>
    <t>ESPECIALIZACIÓN</t>
  </si>
  <si>
    <r>
      <t>Año</t>
    </r>
    <r>
      <rPr>
        <b/>
        <sz val="12"/>
        <rFont val="Arial Narrow"/>
        <family val="2"/>
      </rPr>
      <t xml:space="preserve"> </t>
    </r>
  </si>
  <si>
    <t>Diciembre</t>
  </si>
  <si>
    <r>
      <t>Número</t>
    </r>
    <r>
      <rPr>
        <sz val="12"/>
        <rFont val="Arial Narrow"/>
        <family val="2"/>
      </rPr>
      <t xml:space="preserve"> PE</t>
    </r>
  </si>
  <si>
    <r>
      <t>Matrícula</t>
    </r>
    <r>
      <rPr>
        <sz val="12"/>
        <rFont val="Arial Narrow"/>
        <family val="2"/>
      </rPr>
      <t xml:space="preserve"> </t>
    </r>
  </si>
  <si>
    <t>MAESTRÍA</t>
  </si>
  <si>
    <t>DOCTORADO</t>
  </si>
  <si>
    <t>TOTAL</t>
  </si>
  <si>
    <t>PROGRAMAS EDUCATIVOS NO EVALUABLES</t>
  </si>
  <si>
    <t>PROGRAMAS EDUCATIVOS (EVALUABLES Y NO EVALUABLES)</t>
  </si>
  <si>
    <t>Nota: Las celdas o casillas sombreadas no deben ser llenadas. Son Fórmulas para calcular automaticamente. Favor de no mover o modificar el formato. Introducir los datos sólo en las casillas en blanco.</t>
  </si>
  <si>
    <t>Área del Conocimiento</t>
  </si>
  <si>
    <t xml:space="preserve">MATRICULA POR ÁREA DEL CONOCIMIENTO Y TIPO </t>
  </si>
  <si>
    <t>TSU/PA</t>
  </si>
  <si>
    <t>Licenciatura</t>
  </si>
  <si>
    <t>Posgrado</t>
  </si>
  <si>
    <t xml:space="preserve">NORMATIVA INSTITUCIONAL </t>
  </si>
  <si>
    <t>Actualizados en los últimos cinco años</t>
  </si>
  <si>
    <t xml:space="preserve">Año de aprobación </t>
  </si>
  <si>
    <t xml:space="preserve">Leyes y Reglamentos </t>
  </si>
  <si>
    <t>SI</t>
  </si>
  <si>
    <t>NO</t>
  </si>
  <si>
    <t xml:space="preserve">Ley Orgánica </t>
  </si>
  <si>
    <t xml:space="preserve">Estatuto General o Reglamento Orgánico </t>
  </si>
  <si>
    <t xml:space="preserve">Reglamento de Personal Académico </t>
  </si>
  <si>
    <t xml:space="preserve">Reglamento del Servicio Social </t>
  </si>
  <si>
    <t xml:space="preserve">Reglamento para la admisión de estudiantes </t>
  </si>
  <si>
    <t>La institución cuenta con un Consejo Consultivo de Vinculación Social</t>
  </si>
  <si>
    <t>PERSONAL ACADÉMICO</t>
  </si>
  <si>
    <t>H</t>
  </si>
  <si>
    <t>M</t>
  </si>
  <si>
    <t>T</t>
  </si>
  <si>
    <t>Número de profesores de tiempo completo</t>
  </si>
  <si>
    <t>Número de profesores de tiempo parcial (PMT y PA)</t>
  </si>
  <si>
    <t>Total de profesores</t>
  </si>
  <si>
    <t>% de profesores de tiempo completo</t>
  </si>
  <si>
    <t>Profesores de Tiempo Completo con:</t>
  </si>
  <si>
    <t>Especialidad</t>
  </si>
  <si>
    <t>Maestría</t>
  </si>
  <si>
    <t>Doctorado</t>
  </si>
  <si>
    <t>Posgrado en el área de su desempeño</t>
  </si>
  <si>
    <t>Doctorado en el área de su desempeño</t>
  </si>
  <si>
    <t>Pertenencia al SNI / SNC</t>
  </si>
  <si>
    <t>Perfil deseable PROMEP, reconocido por la SEP</t>
  </si>
  <si>
    <t>Participación en el programa de tutoría</t>
  </si>
  <si>
    <t>Profesores (PTC, PMT y PA) que reciben capacitación y/o actualización con al menos 40 horas por año</t>
  </si>
  <si>
    <t>% Profesores de Tiempo Completo con:</t>
  </si>
  <si>
    <t>% H</t>
  </si>
  <si>
    <t>% M</t>
  </si>
  <si>
    <t>% T</t>
  </si>
  <si>
    <t>PROGRAMAS EDUCATIVOS</t>
  </si>
  <si>
    <t>Concepto</t>
  </si>
  <si>
    <t xml:space="preserve">NUM. </t>
  </si>
  <si>
    <t>%</t>
  </si>
  <si>
    <t>Número y % de PE que realizaron estudios de factibilidad para buscar su pertinencia</t>
  </si>
  <si>
    <t>Número y % de programas actualizados en los últimos cinco años</t>
  </si>
  <si>
    <t>Número y % de programas de TSU/PA y licenciatura en el nivel 1 de los CIEES</t>
  </si>
  <si>
    <t>Número y % de programas de TSU/PA y licenciatura en el nivel 2 de los CIEES</t>
  </si>
  <si>
    <t>Número y % de programas de TSU/PA y licenciatura en el nivel 3 de los CIEES</t>
  </si>
  <si>
    <t>Número y % de programas de TSU/PA y licenciatura acreditados</t>
  </si>
  <si>
    <t>Número y % de programas de posgrado reconocidos por el Programa Nacional de Posgrado de Calidad (PNPC SEP-CONACYT)</t>
  </si>
  <si>
    <t>Número y % de programas de posgrado incluidos en el Padrón Nacional de Posgrado (PNP SEP-CONACYT)</t>
  </si>
  <si>
    <t>Número y % de programas reconocios por el Programa de Fomento de la Calidad (PFC)</t>
  </si>
  <si>
    <t>Nota: En este caso las celdas o casillas sombreadas no deben ser llenadas, ya que no se solicita información en esa ubicación</t>
  </si>
  <si>
    <t>Núm.</t>
  </si>
  <si>
    <t>Número y % de PE de TSU y Lic.  de calidad*</t>
  </si>
  <si>
    <t>Número y % de matrícula de TSU y Lic. atendida en PE (evaluables) de calidad</t>
  </si>
  <si>
    <t>Número y % de Matrícula de PE de posgrado atendida en PE reconocios por el Programa Nacional de Posgrado de Calida (PNPC SEP-CONACyT)</t>
  </si>
  <si>
    <t>Número y % de Matrícula de PE de posgrado atendida en PE reconocidos por el Padrón Nacional de Posgrado (PNP SEP-CONACyT)</t>
  </si>
  <si>
    <t>Número y % de Matrícula de PE de posgrado atendida en PE reconocidos por el Programa de Fomento de la Calidad (PFC)</t>
  </si>
  <si>
    <t>* Considerar PE de buena calidad, los PE de TSU/PA y LIC que se encuentran en el Nivel 1 del padrón de PE evaluados por los CIEES o acreditados por un organismo reconocido por el COPAES.</t>
  </si>
  <si>
    <t>* Considerar PE de buena calidad, los PE de posgrado que están reconocidos en el Padron Nacional de Posgrado de Calidad o en el Padron de Fomento a la Calidad del CONACYT-SEP</t>
  </si>
  <si>
    <t>PROCESOS EDUCATIVOS</t>
  </si>
  <si>
    <t xml:space="preserve">NO. </t>
  </si>
  <si>
    <t>Número y % de becas otorgadas por la institución (TSU/PA, LIC. y Posgrado)</t>
  </si>
  <si>
    <t>Número y % de becas otorgadas por el PRONABES (TSU/PA y LIC)</t>
  </si>
  <si>
    <t>Número y % de becas otorgadas por el CONACyT (Esp. Maest. Y Doc.)</t>
  </si>
  <si>
    <t>Número y % de becas otorgadas por otros programas o instituciones (TSU/PA, Licenciatura y Posgrado)</t>
  </si>
  <si>
    <t>Total del número de becas</t>
  </si>
  <si>
    <t>Número y % de alumnos que reciben tutoría en PE de TSU/PA y LIC.</t>
  </si>
  <si>
    <t>Número y % de estudiantes que realizan movilidad nacional y que tiene valor curricular</t>
  </si>
  <si>
    <t>Número y % de estudiantes que realizan movilidad internacional y que tiene valor curricular</t>
  </si>
  <si>
    <t>Número y % de estudiantes de nuevo ingreso</t>
  </si>
  <si>
    <t>Número y % de estudiantes de nuevo ingreso que reciben cursos de regularización para atender sus deficiencias académicas</t>
  </si>
  <si>
    <t>Número y % de PE que se actualizaron o incorporaron elementos de enfoques centrados en el estudiante o en el aprendizaje</t>
  </si>
  <si>
    <t>Número y % de PE que tienen  el currículo flexible</t>
  </si>
  <si>
    <t>Numero y % de satisfacción de los estudiantes (**)</t>
  </si>
  <si>
    <t>(**) Si se cuenta con este estudio se debe de incluir un texto como ANEXO INSTITUCIONAL que describa la forma en que se realiza esta actividad. Para obtener el porcentaje de este indicador hay que considerar el total de encuestados entre los que contestaron positivamente.</t>
  </si>
  <si>
    <t>RESULTADOS EDUCATIVOS</t>
  </si>
  <si>
    <t>Número y % de PE que aplican el EGEL a estudiantes egresados (Licenciatura)</t>
  </si>
  <si>
    <t>Número y % de estudiantes que aplicaron el EGEL (Licenciatura)</t>
  </si>
  <si>
    <t>Número y % de estudiantes que aprobaron el EGEL (Licenciatura)</t>
  </si>
  <si>
    <t>Número y % de estudiantes que aprobaron y que obtuvieron un resultado satisfactorio en el EGEL (Licenciatura)</t>
  </si>
  <si>
    <t>Número y % de estudiantes que aprobaron y que obtuvieron un resultado sobresaliente en el EGEL (Licenciatura)</t>
  </si>
  <si>
    <t>Número y % de PE que aplican el EGETSU a estudiantes egresados (TSU/PA)</t>
  </si>
  <si>
    <t>Número y % de estudiantes que aplicaron el EGETSU (TSU/PA)</t>
  </si>
  <si>
    <t>Número y % de estudiantes que aprobaron el EGETSU (TSU/PA)</t>
  </si>
  <si>
    <t>Número y % de estudiantes que aprobaron y que obtuvieron un resultado satisfactorio en el EGETSU (TSU/PA)</t>
  </si>
  <si>
    <t>Número y % de estudiantes que aprobaron y que obtuvieron un resultado sobresalientes en el EGETSU (TSU/PA)</t>
  </si>
  <si>
    <t>Número y % de PE que se actualizarán incorporando el servicio social en el plan de estudios</t>
  </si>
  <si>
    <t>Número y % de PE que se actualizarán incorporando la práctica profesional en el plan de estudios</t>
  </si>
  <si>
    <t>Número y % de PE basados en competencias</t>
  </si>
  <si>
    <t>Número y % de PE que incorporan una segunda lengua (preferentemente el inglés) y que es requisito de egreso</t>
  </si>
  <si>
    <t>Número y % de PE que incorporan la temática del medio ambiente y el desarrollo sustentable en sus planes y/o programas de estudio</t>
  </si>
  <si>
    <t>Número y % de PE en los que el 80 % o más de sus egresados consiguieron empleo en menos de seis meses después de egresar</t>
  </si>
  <si>
    <t>Número y % de PE en los que el 80 % o más de sus titulados realizó alguna actividad laboral durante el primer año después de egresar y que coincidió o tuvo relación con sus estudios</t>
  </si>
  <si>
    <t>Conepto</t>
  </si>
  <si>
    <t>M1</t>
  </si>
  <si>
    <t>M2</t>
  </si>
  <si>
    <t>Núm</t>
  </si>
  <si>
    <t>Número y % de egresados de TSU/PA que consiguieron empleo en menos de seis meses despues de egresar</t>
  </si>
  <si>
    <t>Número y % de titulados de TSU/PA que realizó alguna actividad laboral despues de egresar y que coincidió o tuvo relación con sus estudios</t>
  </si>
  <si>
    <t>Número y % de egresados de licenciatura que consiguieron empleo en menos de seis meses despues de egresar</t>
  </si>
  <si>
    <t>Número y % de titulados de licenciatura que realizó alguna actividad laboral despues de egresar y que coincidió o tuvo relación con sus estudios</t>
  </si>
  <si>
    <t>Número y % de satisfacción de los egresados (**)</t>
  </si>
  <si>
    <t>Número y % de satisfacción de los empleadores sobre el desempeño de los egresados (**)</t>
  </si>
  <si>
    <t>(**) Si se cuenta con este estudio, incluir un texto como ANEXO INSTITUCIONAL que describa la forma en que se realiza esta actividad. Para obtener el porcentaje de este indicador hay que considerar el total de encuestados entre los que contestaron positivamente.</t>
  </si>
  <si>
    <t>M1: Corresponde al número inicial con el que se obtiene el porcentaje de cada concepto.</t>
  </si>
  <si>
    <t>M2: Corresponde al número final con el que se obtiene el porcentaje de cada concepto.</t>
  </si>
  <si>
    <t>GENERACIÓN Y APLICACIÓN DEL CONOCIMIENTO</t>
  </si>
  <si>
    <t>Existen estrategias orientas a compensar deficiencias de los estudiantes para evitar la deserción, manteniendo la calidad (**)</t>
  </si>
  <si>
    <t>(**) En caso afirmativo, incluir un texto como ANEXO que describa la forma en que se realiza esta actividad.</t>
  </si>
  <si>
    <t>INFRAESTRUCTURA: CÓMPUTO</t>
  </si>
  <si>
    <t>Didiembre</t>
  </si>
  <si>
    <t>Total</t>
  </si>
  <si>
    <t>Obsoletas</t>
  </si>
  <si>
    <t>Dedicadas a los alumnos</t>
  </si>
  <si>
    <t>Dedicadas a los profesores</t>
  </si>
  <si>
    <t>Dedicadas al personal de apoyo</t>
  </si>
  <si>
    <t>Total de computadoras en la institución</t>
  </si>
  <si>
    <t>Número</t>
  </si>
  <si>
    <t>Número y % de computadores por personal de apoyo</t>
  </si>
  <si>
    <t>Si</t>
  </si>
  <si>
    <t>No</t>
  </si>
  <si>
    <t>¿Existe una política institucional para la adquisición de material informático? (**)</t>
  </si>
  <si>
    <t>¿Existen mecanismos para conocer la opinión de profesores y alumnos sobre la calidad de los servicios informáticos? (**)</t>
  </si>
  <si>
    <t>% de construcción de la red interna</t>
  </si>
  <si>
    <t>INFRAESTRUCTURA: ACERVOS Libros en las bibliotecas de la institución</t>
  </si>
  <si>
    <t>Área de conocimiento</t>
  </si>
  <si>
    <t>Matrícula</t>
  </si>
  <si>
    <t>Títulos</t>
  </si>
  <si>
    <t>Volúmenes</t>
  </si>
  <si>
    <t>Suscripciones a revistas</t>
  </si>
  <si>
    <t>Suscripciones a revista</t>
  </si>
  <si>
    <t>Q/P</t>
  </si>
  <si>
    <t>R/P</t>
  </si>
  <si>
    <t>Número y % de bibliotecas que cuentan con conexión a internet</t>
  </si>
  <si>
    <t>¿Existe una política institucional de adquisición de material bibliográfico? (**)</t>
  </si>
  <si>
    <t>¿Existen mecanismos para conocer la opinión de profesores y alumnos sobre la calidad de los servicios bibliotecarios? (**)</t>
  </si>
  <si>
    <t>(**) En caso afirmativo, incluir un texto como ANEXO INSTITUCIONAL que describa la forma en que se realiza esta actividad.</t>
  </si>
  <si>
    <t>INFRAESTRUCTURA: CUBÍCULOS</t>
  </si>
  <si>
    <t xml:space="preserve">Número y % de profesores de tiempo completo con cubículo individual o compartido </t>
  </si>
  <si>
    <t>GESTIÓN</t>
  </si>
  <si>
    <t>NUM.</t>
  </si>
  <si>
    <t>Número y % de recomendaciones emitidas por el Comité de Administración y Gestión de los CIEES, que han sido atendidas</t>
  </si>
  <si>
    <t>Número y % de funcionarios que han sido capacitados en planeación estratégica</t>
  </si>
  <si>
    <t>Número y % de funcionarios que han sido capacitados para la gestión de IES</t>
  </si>
  <si>
    <t>Monto y % de recursos obtenidos para realizar transferencia tecnológica e innovación con el sector productivo respecto a los ingresos propios</t>
  </si>
  <si>
    <t>Monto y % de recursos generados por actividades de vinculación respecto a los ingresos propios</t>
  </si>
  <si>
    <t>La Instittución tiene el SIIA en operación</t>
  </si>
  <si>
    <t>¿El SIIA calcula los indicadores académicos institucionales? (tasa de egreso y de titulación por cohorte, seguimiento de egresados, indicadores de desempeño docente y los de gestión)</t>
  </si>
  <si>
    <t>Num</t>
  </si>
  <si>
    <t>La Institución cuenta con procesos certificados</t>
  </si>
  <si>
    <t>Numero de procesos certificados</t>
  </si>
  <si>
    <t>Organismo Certificador</t>
  </si>
  <si>
    <t>Año de Certificación</t>
  </si>
  <si>
    <t>Duración de la Certificación</t>
  </si>
  <si>
    <t>* Se puede insertar filas para listar los procesos certificados.</t>
  </si>
  <si>
    <t xml:space="preserve">¿Existen mecanismos para la evaluación del personal académico? (**)  </t>
  </si>
  <si>
    <t>¿Existen mecanismos para evaluar la eficiencia en la utilización de los recursos físicos? (**)  </t>
  </si>
  <si>
    <t>¿Se realizan estudios para conocer las características, necesidades, circunstancias y expectativas de los estudiantes? (**)</t>
  </si>
  <si>
    <t>¿Se realiza investigación educativa para incidir en la superación del personal académico y en el aprendizaje de los estudiantes? (***)</t>
  </si>
  <si>
    <t>¿Se ha impulsado un Nuevo Modelo Educativo? (***)</t>
  </si>
  <si>
    <t>¿Se cuenta con un Programa Institucional de tutoría? (***)</t>
  </si>
  <si>
    <t>¿Se forma a los estudiantes con capacidades para la vida, actitudes favorables para "aprender a aprender" y habilidades para desempeñarse de manera productiva y competitiva en el mercado laboral? (**)</t>
  </si>
  <si>
    <t>(**) En caso afirmativo, incluir un texto como ANEXO INSTITUCIONAL que describa la forma en que se realiza esta actividad; y en su caso, presentar la evidencia que lo confirmen.</t>
  </si>
  <si>
    <t>(***) En caso afirmativo, incluir un texto como Anexo Institucional, con los resultados e impactos en la formación integral de estudiante; y en su caso, mencionar cuáles han sido los obtaculos y que estrategias se implementarán para su mejora</t>
  </si>
  <si>
    <t>NOMBRE DEL PROGRAMA EDUCATIVO</t>
  </si>
  <si>
    <t>TSU / PA</t>
  </si>
  <si>
    <t>POSGRADO</t>
  </si>
  <si>
    <t>Acreditado</t>
  </si>
  <si>
    <t>Nivel 1</t>
  </si>
  <si>
    <t>Nivel 2</t>
  </si>
  <si>
    <t>Nivel 3</t>
  </si>
  <si>
    <t>Año</t>
  </si>
  <si>
    <t>Concepto:</t>
  </si>
  <si>
    <t>Área del conocimiento</t>
  </si>
  <si>
    <t>B  / A</t>
  </si>
  <si>
    <t>C  / A</t>
  </si>
  <si>
    <t>(A)</t>
  </si>
  <si>
    <t>(B)</t>
  </si>
  <si>
    <t>( C )</t>
  </si>
  <si>
    <t>Nombre del programa educativo:</t>
  </si>
  <si>
    <t>Clave de PE en formato 911:</t>
  </si>
  <si>
    <t>Clave  del formato 911 de la escuela a la que pertenece:</t>
  </si>
  <si>
    <t>DES a la que pertenece:</t>
  </si>
  <si>
    <t>Campus:</t>
  </si>
  <si>
    <t>Municipio en el que se imparte el PE:</t>
  </si>
  <si>
    <t>DESCRIPCIÓN DEL PROGRAMA EDUCATIVO</t>
  </si>
  <si>
    <t>PA</t>
  </si>
  <si>
    <t>LIC</t>
  </si>
  <si>
    <t>ESP</t>
  </si>
  <si>
    <t>MAE</t>
  </si>
  <si>
    <t>DOC</t>
  </si>
  <si>
    <t>Nivel Educativo:</t>
  </si>
  <si>
    <t>Trimestre</t>
  </si>
  <si>
    <t>Cuatrimestre</t>
  </si>
  <si>
    <t>Semestre</t>
  </si>
  <si>
    <t>Anual</t>
  </si>
  <si>
    <t>Período lectivo:</t>
  </si>
  <si>
    <t>Duración en períodos lectivos:</t>
  </si>
  <si>
    <t>Cursos básico</t>
  </si>
  <si>
    <t>Cursos optativos</t>
  </si>
  <si>
    <t>Porcentaje del plan en:</t>
  </si>
  <si>
    <t xml:space="preserve">NO </t>
  </si>
  <si>
    <t>El servicio social está incorporado al PE:</t>
  </si>
  <si>
    <t>El PE aplican procesos colegiados de evaluación del aprendizaje</t>
  </si>
  <si>
    <t>El PE incorporó elementos centrados en el estudiante o en el aprendizaje</t>
  </si>
  <si>
    <t>El PE tiene un curriculum flexible</t>
  </si>
  <si>
    <t>En el PE se ha realizado un estudio de factibilidad que justifica su pertinencia</t>
  </si>
  <si>
    <t>El PE es evaluable</t>
  </si>
  <si>
    <t xml:space="preserve">Año de la última actualización del currículum: </t>
  </si>
  <si>
    <t>El PE se actualizó incorporando los estudios de seguimiento de egresados</t>
  </si>
  <si>
    <t>El PE se actualizó incorporando los estudios de empleadores</t>
  </si>
  <si>
    <t>El PE se actualizó incorporando la práctica profesional en el plan de estudios</t>
  </si>
  <si>
    <t>En su caso, el PE está basado en competencias</t>
  </si>
  <si>
    <t>El PE que incorpora una segunda lengua (preferentemente el inglés) y que es requisito de egreso</t>
  </si>
  <si>
    <t>En su caso, el PE incorpora la temática del medio ambiente y el desarrollo sustentable en su plan y/o programa de estudio</t>
  </si>
  <si>
    <t>EGETSU</t>
  </si>
  <si>
    <t>EGEL</t>
  </si>
  <si>
    <t>Egresados que aplicaron el examen</t>
  </si>
  <si>
    <t>Egresados que aprobaron el examen</t>
  </si>
  <si>
    <t>Egresados que aprobaron el examen con resultado satisfactorio</t>
  </si>
  <si>
    <t>Egresados que aprobaron el examen con resultado sobresaliente</t>
  </si>
  <si>
    <t>El PE aplica a sus estudiantes el examen de egreso (Indique el tipo de examen que se aplica)</t>
  </si>
  <si>
    <t>Competencia Internacional</t>
  </si>
  <si>
    <t>PNP</t>
  </si>
  <si>
    <t>Nivel obtenido</t>
  </si>
  <si>
    <t>Consolidado</t>
  </si>
  <si>
    <t>Nivel PNPC</t>
  </si>
  <si>
    <t>Año de ingreso</t>
  </si>
  <si>
    <t>En Desarrollo</t>
  </si>
  <si>
    <t>PFC</t>
  </si>
  <si>
    <t>Evaluado por los CIEES:</t>
  </si>
  <si>
    <t>El PE tiene reconocimiento de Programa Nacional de Posgrado de Calidad (PNPC SEP - CONACyT)</t>
  </si>
  <si>
    <t>Reciente Creación</t>
  </si>
  <si>
    <t>Organismo</t>
  </si>
  <si>
    <t>Acreditado por un organismo reconocido por el COPAES:</t>
  </si>
  <si>
    <t>La bibliografía recomendada está actualizada:</t>
  </si>
  <si>
    <t>Listar opciones de titulación:</t>
  </si>
  <si>
    <t>Matrícula del PE:</t>
  </si>
  <si>
    <t>Número de profesores de tiempo completo que participan en el PE</t>
  </si>
  <si>
    <t>Total de profesores que participan en el PE</t>
  </si>
  <si>
    <t>% de profesores de tiempo completo que participan en el PE</t>
  </si>
  <si>
    <t>Número de profesores visitantes que participan en las actividades del PE</t>
  </si>
  <si>
    <t>Miembros del SNI</t>
  </si>
  <si>
    <t>Miembros del SNC</t>
  </si>
  <si>
    <t>PROCESO EDUCATIVO</t>
  </si>
  <si>
    <t>Número y % de becas otorgadas por la institución</t>
  </si>
  <si>
    <t>Número y % de becas otorgadas por el PRONABES</t>
  </si>
  <si>
    <t>Número y % de becas otorgadas por el CONACyT</t>
  </si>
  <si>
    <t>Número y % de becas otorgadas por otros programas o instituciones</t>
  </si>
  <si>
    <t>Número y % de alumnos que reciben tutoría</t>
  </si>
  <si>
    <t>Número y porcentaje de satisfacción de los estudiantes (**)</t>
  </si>
  <si>
    <t>Tiempo promedio empleado por los estudiantes para cursar y aprobar la totalidad de las materias del plan de estudios</t>
  </si>
  <si>
    <t xml:space="preserve">* El número y porcentaje de estos indicadores se obtiene a partir del total de alumnos que conforman la cohorte generacional del año que se está calculando (Ver Anexo I de la Guía).  Por ejemplo, en el caso de eficiencia terminal el número de estudiantes que se solicita, son los que ingresaron cinco atrás y que concluyeron al 100% los requisitos académicos del PE. </t>
  </si>
  <si>
    <t>(**) Si se cuenta con este estudio se debe de incluir un texto como ANEXO que describa la forma en que se realiza esta actividad. Para obtener el porcentaje de este indicador hay que considerar el total de encuestados entre los que contestaron positivamente.</t>
  </si>
  <si>
    <t>Número y % de egresados que consiguieron empleo en menos de seis meses despues de egresar</t>
  </si>
  <si>
    <t>Número y % de titulados que realizó alguna actividad laboral despues de egresar y que coincidió o tuvo relación con sus estudios</t>
  </si>
  <si>
    <t>Número y % de satisfacción de los empleadores sobre el desempeño de los egresados del PE (**)</t>
  </si>
  <si>
    <t>(**) Si se cuenta con este estudio, incluir un texto como ANEXO del ProDES que describa la forma en que se realiza esta actividad. Para obtener el porcentaje de este indicador hay que considerar el total de encuestados entre los que contestaron positivamente.</t>
  </si>
  <si>
    <t>Número y % de PE que se actualizarán incorporando estudios de empleadores</t>
  </si>
  <si>
    <t>Matrícula Evaluable en PE de Calidad</t>
  </si>
  <si>
    <t>Número y % de PE de licenciatura/campus con estándar 1 del IDAP del CENEVAL</t>
  </si>
  <si>
    <t>Número y % de PE de licenciatura/campus con estándar 2 del IDAP del CENEVAL</t>
  </si>
  <si>
    <t>Monto y % de recursos autogenerados (ingresos propios) respecto al monto total del presupuesto (subsidio ordinario).</t>
  </si>
  <si>
    <t>El PE participó en la convocatoria del Padrón de Programas de Licenciatura de Alto Rendimiento Académico de los EGEL.</t>
  </si>
  <si>
    <t>Estandar 1</t>
  </si>
  <si>
    <t>Estandar 2</t>
  </si>
  <si>
    <t>Otro</t>
  </si>
  <si>
    <t>MAESTRIA</t>
  </si>
  <si>
    <t>M3</t>
  </si>
  <si>
    <t>M4</t>
  </si>
  <si>
    <t>M5</t>
  </si>
  <si>
    <t>M6</t>
  </si>
  <si>
    <t>La normativa institucional actual es la adecuada para sustentar el desarrollo de la universidad y hacer frente a los retos que ha identificado.</t>
  </si>
  <si>
    <t>Número y % de estudiantes realizan movilidad académica nacional</t>
  </si>
  <si>
    <t>Número y % de estudiantes realizan movilidad académica internacional</t>
  </si>
  <si>
    <t>Para obtener el número y porcentaje de estos indicadores se debe considerar el cálculo de la tasa de titulación conforme a lo que se indicia en el Anexo I de la Guía.</t>
  </si>
  <si>
    <t>Número y % de programas educativos de TSU y Licenciatura con tasa de titulación superior al 70 %</t>
  </si>
  <si>
    <t>Número y % de programas educativos de TSU y Licenciatura con tasa de retención del 1º. al 2do. año superior al 70 %</t>
  </si>
  <si>
    <t>¿Existen mecanismos para evaluar la eficiencia en la utilización de los recursos financieros? (**)</t>
  </si>
  <si>
    <t>Reciente creación</t>
  </si>
  <si>
    <t>Número y % de PE de TSU y Licenciatura evaluados por los CIEES</t>
  </si>
  <si>
    <t>Número y  % de PE de TSU y Licenciatura que aplican procesos colegiados de evaluación del aprendizaje</t>
  </si>
  <si>
    <t>Reciente creación*</t>
  </si>
  <si>
    <t>Año*</t>
  </si>
  <si>
    <t>Número y % de PE posgrado que se actualizarán incorporando estudios de seguimiento de egresados (graduados)</t>
  </si>
  <si>
    <t>Duración</t>
  </si>
  <si>
    <t>Número y % de opiniones favorables sobre los resultados de los PE de la institución, de una muestra representafiva de la sociedad(**)</t>
  </si>
  <si>
    <t>Número y % de cuerpos académicos en formación registrados en el PROMEP</t>
  </si>
  <si>
    <t>Número y % de cuerpos académicos en consolidación registrados en el PROMEP</t>
  </si>
  <si>
    <t>Número y % de cuerpos académicos consolidados registrados en el PROMEP</t>
  </si>
  <si>
    <t>Número de LGAC registradas en el PROMEP</t>
  </si>
  <si>
    <t>Total de cuerpos académicos registrados en el PROMEP</t>
  </si>
  <si>
    <t>Relación de computadoras por profesor</t>
  </si>
  <si>
    <t>Relación de computadoras por alumno</t>
  </si>
  <si>
    <t>Procesos certificados por las normas ISO-9000: 2008</t>
  </si>
  <si>
    <t>Número y % de PE actualizados</t>
  </si>
  <si>
    <t>Educación</t>
  </si>
  <si>
    <t>Artes y Humanidades</t>
  </si>
  <si>
    <t>Ciencias Sociales, Administración y Derecho</t>
  </si>
  <si>
    <t>Ciencias Naturales, Exactas y de la Computación</t>
  </si>
  <si>
    <t>Ingeniría, Manufactura y Construcción</t>
  </si>
  <si>
    <t>Agronomía y Veterinaria</t>
  </si>
  <si>
    <t>Salud</t>
  </si>
  <si>
    <t>Servicios</t>
  </si>
  <si>
    <t>Número y % de PE de TSU/PA y Licenciatura que se actualizarán incorporando estudios de seguimiento de egresados</t>
  </si>
  <si>
    <r>
      <t xml:space="preserve">Número y % de la tasa de retención por </t>
    </r>
    <r>
      <rPr>
        <b/>
        <sz val="11"/>
        <rFont val="Arial Narrow"/>
        <family val="2"/>
      </rPr>
      <t>cohorte generacional del ciclo A</t>
    </r>
    <r>
      <rPr>
        <sz val="11"/>
        <rFont val="Arial Narrow"/>
        <family val="2"/>
      </rPr>
      <t>; del 1ro. al 2do. Año en TSU/PA .</t>
    </r>
  </si>
  <si>
    <r>
      <t xml:space="preserve">Número y % de la tasa de retención por </t>
    </r>
    <r>
      <rPr>
        <b/>
        <sz val="11"/>
        <rFont val="Arial Narrow"/>
        <family val="2"/>
      </rPr>
      <t>cohorte generacional del ciclo B</t>
    </r>
    <r>
      <rPr>
        <sz val="11"/>
        <rFont val="Arial Narrow"/>
        <family val="2"/>
      </rPr>
      <t>; del 1ro. al 2do. Año en TSU/PA .</t>
    </r>
  </si>
  <si>
    <r>
      <t xml:space="preserve">Número y % de la tasa de retención </t>
    </r>
    <r>
      <rPr>
        <b/>
        <sz val="11"/>
        <rFont val="Arial Narrow"/>
        <family val="2"/>
      </rPr>
      <t>por cohorte generacional del ciclo A</t>
    </r>
    <r>
      <rPr>
        <sz val="11"/>
        <rFont val="Arial Narrow"/>
        <family val="2"/>
      </rPr>
      <t>; del 1ro. al 2do. Año en licenciatura.</t>
    </r>
  </si>
  <si>
    <r>
      <t xml:space="preserve">Número y % de la tasa de retención </t>
    </r>
    <r>
      <rPr>
        <b/>
        <sz val="11"/>
        <rFont val="Arial Narrow"/>
        <family val="2"/>
      </rPr>
      <t>por cohorte generacional del ciclo B</t>
    </r>
    <r>
      <rPr>
        <sz val="11"/>
        <rFont val="Arial Narrow"/>
        <family val="2"/>
      </rPr>
      <t>; del 1ro. al 2do. Año en licenciatura.</t>
    </r>
  </si>
  <si>
    <r>
      <t>Número y % de la tasa de retención</t>
    </r>
    <r>
      <rPr>
        <b/>
        <sz val="10"/>
        <rFont val="Arial Narrow"/>
        <family val="2"/>
      </rPr>
      <t xml:space="preserve"> por cohorte generacional del ciclo A</t>
    </r>
    <r>
      <rPr>
        <sz val="10"/>
        <rFont val="Arial Narrow"/>
        <family val="2"/>
      </rPr>
      <t>; del 1ro. al 2do. Año.</t>
    </r>
  </si>
  <si>
    <r>
      <t xml:space="preserve">Número y % de la tasa de retención </t>
    </r>
    <r>
      <rPr>
        <b/>
        <sz val="10"/>
        <rFont val="Arial Narrow"/>
        <family val="2"/>
      </rPr>
      <t>por cohorte generacional del ciclo B</t>
    </r>
    <r>
      <rPr>
        <sz val="10"/>
        <rFont val="Arial Narrow"/>
        <family val="2"/>
      </rPr>
      <t>; del 1ro. al 2do. Año.</t>
    </r>
  </si>
  <si>
    <t>Número y % de egresados (eficiencia terminal) por cohorte generacional del ciclo B; en TSU/PA.</t>
  </si>
  <si>
    <t>Número y % de egresados (eficiencia terminal) por cohorte generacional del ciclo A; en TSU/PA.</t>
  </si>
  <si>
    <r>
      <t xml:space="preserve">Número y % de estudiantes titulados  </t>
    </r>
    <r>
      <rPr>
        <b/>
        <sz val="10"/>
        <rFont val="Arial Narrow"/>
        <family val="2"/>
      </rPr>
      <t>por cohorte generacional del ciclo A</t>
    </r>
    <r>
      <rPr>
        <sz val="10"/>
        <rFont val="Arial Narrow"/>
        <family val="2"/>
      </rPr>
      <t>; durante el primer año de egreso de TSU/PA.</t>
    </r>
  </si>
  <si>
    <r>
      <t xml:space="preserve">Número y % de estudiantes titulados  </t>
    </r>
    <r>
      <rPr>
        <b/>
        <sz val="10"/>
        <rFont val="Arial Narrow"/>
        <family val="2"/>
      </rPr>
      <t>por cohorte generacional del ciclo B</t>
    </r>
    <r>
      <rPr>
        <sz val="10"/>
        <rFont val="Arial Narrow"/>
        <family val="2"/>
      </rPr>
      <t>; durante el primer año de egreso de TSU/PA.</t>
    </r>
  </si>
  <si>
    <t>Número y % de egresados (eficiencia terminal) por cohorte generacional del ciclo B; en licenciatura.</t>
  </si>
  <si>
    <t>Número y % de egresados (eficiencia terminal) por cohorte generacional del ciclo A; en licenciatura.</t>
  </si>
  <si>
    <r>
      <t xml:space="preserve">Número y % de estudiantes titulados </t>
    </r>
    <r>
      <rPr>
        <b/>
        <sz val="10"/>
        <rFont val="Arial Narrow"/>
        <family val="2"/>
      </rPr>
      <t>por cohorte generacional del ciclo A</t>
    </r>
    <r>
      <rPr>
        <sz val="10"/>
        <rFont val="Arial Narrow"/>
        <family val="2"/>
      </rPr>
      <t xml:space="preserve">; durante el primer año de egreso de licenciatura. </t>
    </r>
  </si>
  <si>
    <r>
      <t xml:space="preserve">Número y % de estudiantes titulados </t>
    </r>
    <r>
      <rPr>
        <b/>
        <sz val="10"/>
        <rFont val="Arial Narrow"/>
        <family val="2"/>
      </rPr>
      <t>por cohorte generacional del ciclo B</t>
    </r>
    <r>
      <rPr>
        <sz val="10"/>
        <rFont val="Arial Narrow"/>
        <family val="2"/>
      </rPr>
      <t>; durante el primer año de egreso de licenciatura.</t>
    </r>
  </si>
  <si>
    <r>
      <t xml:space="preserve">Número y % de eficiencia terminal </t>
    </r>
    <r>
      <rPr>
        <b/>
        <sz val="10"/>
        <rFont val="Arial Narrow"/>
        <family val="2"/>
      </rPr>
      <t>por cohorte generacional del ciclo A</t>
    </r>
    <r>
      <rPr>
        <sz val="10"/>
        <rFont val="Arial Narrow"/>
        <family val="2"/>
      </rPr>
      <t>.</t>
    </r>
  </si>
  <si>
    <r>
      <t xml:space="preserve">Número y % de eficiencia terminal </t>
    </r>
    <r>
      <rPr>
        <b/>
        <sz val="10"/>
        <rFont val="Arial Narrow"/>
        <family val="2"/>
      </rPr>
      <t>por cohorte generacional del ciclo B</t>
    </r>
    <r>
      <rPr>
        <sz val="10"/>
        <rFont val="Arial Narrow"/>
        <family val="2"/>
      </rPr>
      <t>.</t>
    </r>
  </si>
  <si>
    <r>
      <t xml:space="preserve">Número y % de estudiantes titulados </t>
    </r>
    <r>
      <rPr>
        <b/>
        <sz val="10"/>
        <rFont val="Arial Narrow"/>
        <family val="2"/>
      </rPr>
      <t>por cohorte generacional del ciclo A</t>
    </r>
    <r>
      <rPr>
        <sz val="10"/>
        <rFont val="Arial Narrow"/>
        <family val="2"/>
      </rPr>
      <t>; durante el primer año de egreso.</t>
    </r>
  </si>
  <si>
    <r>
      <t xml:space="preserve">Número y % de estudiantes titulados </t>
    </r>
    <r>
      <rPr>
        <b/>
        <sz val="10"/>
        <rFont val="Arial Narrow"/>
        <family val="2"/>
      </rPr>
      <t>por cohorte generacional del ciclo B</t>
    </r>
    <r>
      <rPr>
        <sz val="10"/>
        <rFont val="Arial Narrow"/>
        <family val="2"/>
      </rPr>
      <t>; durante el primer año de egreso.</t>
    </r>
  </si>
  <si>
    <r>
      <t>Cohorte generacional del ciclo A:</t>
    </r>
    <r>
      <rPr>
        <sz val="10"/>
        <rFont val="Arial Narrow"/>
        <family val="2"/>
      </rPr>
      <t xml:space="preserve"> Número de estudiantes de nuevo ingreso matrículados en el 1° período  de un ciclo escolar (Agosto - Diciembre).</t>
    </r>
  </si>
  <si>
    <r>
      <t xml:space="preserve">Cohorte generacional del ciclo B: </t>
    </r>
    <r>
      <rPr>
        <sz val="10"/>
        <rFont val="Arial Narrow"/>
        <family val="2"/>
      </rPr>
      <t>Número de estudiantes de nuevo ingreso matriculados en el 2° período de un ciclo escolar (Enero - Julio).</t>
    </r>
  </si>
  <si>
    <t>Nombre de las unidades académicas (escuelas, facultades, institutos) que integran la Institución:</t>
  </si>
  <si>
    <t>Municipio</t>
  </si>
  <si>
    <t>Localidad</t>
  </si>
  <si>
    <t>Registrar todos los programas educativos e indicar la clasificación de los CIEES, si ha sido acreditado o si no ha sido evaluado. Puede ocurrir más de una categoría. Marque con con una X</t>
  </si>
  <si>
    <t>Evaluado
Si = S; 
No  = N</t>
  </si>
  <si>
    <t>Evaluado 
Si = S; 
No  = N</t>
  </si>
  <si>
    <t>PROGRAMAS EDUCATIVOS QUE OFRECE LA IES</t>
  </si>
  <si>
    <t>FORMATO PARA CAPTURA INFORMACIÓN E INDICADORES BÁSICOS DE LA INSTITUCIÓN. PFCE 2016-2017</t>
  </si>
  <si>
    <t>FORMATO PARA CAPTURAR INFORMACIÓN E INDICADORES BÁSICOS DEL PROGRAMA EDUCATIVO. PFCE 2016-2017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</si>
</sst>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8" x14ac:knownFonts="1">
    <font>
      <sz val="11"/>
      <color theme="1"/>
      <name val="Arial"/>
      <family val="2"/>
    </font>
    <font>
      <b/>
      <sz val="10"/>
      <name val="Arial"/>
      <family val="2"/>
    </font>
    <font>
      <b/>
      <sz val="10"/>
      <name val="Arial Narrow"/>
      <family val="2"/>
    </font>
    <font>
      <sz val="10"/>
      <name val="Arial Narrow"/>
      <family val="2"/>
    </font>
    <font>
      <b/>
      <sz val="12"/>
      <name val="Arial Narrow"/>
      <family val="2"/>
    </font>
    <font>
      <b/>
      <sz val="11"/>
      <name val="Arial Narrow"/>
      <family val="2"/>
    </font>
    <font>
      <b/>
      <sz val="10"/>
      <color indexed="8"/>
      <name val="Arial Narrow"/>
      <family val="2"/>
    </font>
    <font>
      <b/>
      <sz val="10"/>
      <color theme="1"/>
      <name val="Arial Narrow"/>
      <family val="2"/>
    </font>
    <font>
      <b/>
      <sz val="10"/>
      <color indexed="9"/>
      <name val="Arial Narrow"/>
      <family val="2"/>
    </font>
    <font>
      <b/>
      <sz val="8"/>
      <color indexed="9"/>
      <name val="Arial Narrow"/>
      <family val="2"/>
    </font>
    <font>
      <sz val="10"/>
      <color theme="1"/>
      <name val="Arial Narrow"/>
      <family val="2"/>
    </font>
    <font>
      <b/>
      <sz val="8"/>
      <name val="Arial Narrow"/>
      <family val="2"/>
    </font>
    <font>
      <sz val="8"/>
      <name val="Arial Narrow"/>
      <family val="2"/>
    </font>
    <font>
      <sz val="12"/>
      <name val="Arial Narrow"/>
      <family val="2"/>
    </font>
    <font>
      <sz val="8"/>
      <color indexed="81"/>
      <name val="Tahoma"/>
      <family val="2"/>
    </font>
    <font>
      <b/>
      <sz val="9"/>
      <color indexed="81"/>
      <name val="Tahoma"/>
      <family val="2"/>
    </font>
    <font>
      <b/>
      <sz val="12"/>
      <color indexed="9"/>
      <name val="Arial Narrow"/>
      <family val="2"/>
    </font>
    <font>
      <sz val="9"/>
      <name val="Arial Narrow"/>
      <family val="2"/>
    </font>
    <font>
      <sz val="11"/>
      <name val="Arial Narrow"/>
      <family val="2"/>
    </font>
    <font>
      <b/>
      <sz val="8"/>
      <color indexed="81"/>
      <name val="Tahoma"/>
      <family val="2"/>
    </font>
    <font>
      <sz val="11"/>
      <color theme="1"/>
      <name val="Arial Narrow"/>
      <family val="2"/>
    </font>
    <font>
      <b/>
      <sz val="11"/>
      <name val="Arial"/>
      <family val="2"/>
    </font>
    <font>
      <sz val="11"/>
      <name val="Arial"/>
      <family val="2"/>
    </font>
    <font>
      <sz val="10"/>
      <name val="Arial"/>
      <family val="2"/>
    </font>
    <font>
      <sz val="9"/>
      <name val="Arial"/>
      <family val="2"/>
    </font>
    <font>
      <sz val="14"/>
      <name val="Arial"/>
      <family val="2"/>
    </font>
    <font>
      <b/>
      <sz val="11"/>
      <color theme="1"/>
      <name val="Arial Narrow"/>
      <family val="2"/>
    </font>
    <font>
      <b/>
      <sz val="10"/>
      <color theme="1"/>
      <name val="Arial"/>
      <family val="2"/>
    </font>
  </fonts>
  <fills count="16">
    <fill>
      <patternFill patternType="none"/>
    </fill>
    <fill>
      <patternFill patternType="gray125"/>
    </fill>
    <fill>
      <patternFill patternType="solid">
        <fgColor indexed="8"/>
        <bgColor indexed="64"/>
      </patternFill>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43"/>
        <bgColor indexed="64"/>
      </patternFill>
    </fill>
    <fill>
      <patternFill patternType="solid">
        <fgColor indexed="50"/>
        <bgColor indexed="64"/>
      </patternFill>
    </fill>
    <fill>
      <patternFill patternType="solid">
        <fgColor theme="0" tint="-0.249977111117893"/>
        <bgColor indexed="64"/>
      </patternFill>
    </fill>
    <fill>
      <patternFill patternType="solid">
        <fgColor indexed="45"/>
        <bgColor indexed="64"/>
      </patternFill>
    </fill>
    <fill>
      <patternFill patternType="solid">
        <fgColor indexed="12"/>
        <bgColor indexed="64"/>
      </patternFill>
    </fill>
    <fill>
      <patternFill patternType="solid">
        <fgColor indexed="47"/>
        <bgColor indexed="64"/>
      </patternFill>
    </fill>
    <fill>
      <patternFill patternType="solid">
        <fgColor theme="8" tint="0.39997558519241921"/>
        <bgColor indexed="64"/>
      </patternFill>
    </fill>
    <fill>
      <patternFill patternType="solid">
        <fgColor theme="0"/>
        <bgColor indexed="64"/>
      </patternFill>
    </fill>
    <fill>
      <patternFill patternType="solid">
        <fgColor rgb="FF92D050"/>
        <bgColor indexed="64"/>
      </patternFill>
    </fill>
  </fills>
  <borders count="82">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diagonal/>
    </border>
    <border>
      <left style="hair">
        <color indexed="64"/>
      </left>
      <right/>
      <top style="hair">
        <color indexed="64"/>
      </top>
      <bottom style="hair">
        <color indexed="64"/>
      </bottom>
      <diagonal/>
    </border>
    <border>
      <left style="thin">
        <color indexed="64"/>
      </left>
      <right/>
      <top/>
      <bottom/>
      <diagonal/>
    </border>
    <border>
      <left style="thin">
        <color indexed="9"/>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hair">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thin">
        <color indexed="9"/>
      </left>
      <right style="thin">
        <color indexed="9"/>
      </right>
      <top/>
      <bottom style="thin">
        <color indexed="64"/>
      </bottom>
      <diagonal/>
    </border>
    <border>
      <left/>
      <right style="thin">
        <color indexed="9"/>
      </right>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right style="thin">
        <color indexed="64"/>
      </right>
      <top/>
      <bottom style="thin">
        <color theme="0"/>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style="hair">
        <color indexed="64"/>
      </bottom>
      <diagonal/>
    </border>
    <border>
      <left/>
      <right/>
      <top style="hair">
        <color indexed="64"/>
      </top>
      <bottom/>
      <diagonal/>
    </border>
    <border>
      <left/>
      <right style="hair">
        <color indexed="64"/>
      </right>
      <top style="hair">
        <color indexed="64"/>
      </top>
      <bottom/>
      <diagonal/>
    </border>
    <border>
      <left/>
      <right style="hair">
        <color indexed="64"/>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diagonal/>
    </border>
    <border>
      <left/>
      <right style="thin">
        <color theme="0"/>
      </right>
      <top/>
      <bottom/>
      <diagonal/>
    </border>
    <border>
      <left/>
      <right/>
      <top/>
      <bottom style="thin">
        <color theme="0"/>
      </bottom>
      <diagonal/>
    </border>
  </borders>
  <cellStyleXfs count="1">
    <xf numFmtId="0" fontId="0" fillId="0" borderId="0"/>
  </cellStyleXfs>
  <cellXfs count="771">
    <xf numFmtId="0" fontId="0" fillId="0" borderId="0" xfId="0"/>
    <xf numFmtId="0" fontId="3" fillId="0" borderId="8" xfId="0" applyFont="1" applyFill="1" applyBorder="1" applyAlignment="1">
      <alignment horizontal="justify" vertical="justify"/>
    </xf>
    <xf numFmtId="3" fontId="3" fillId="0" borderId="9" xfId="0" applyNumberFormat="1" applyFont="1" applyBorder="1"/>
    <xf numFmtId="0" fontId="3" fillId="0" borderId="11" xfId="0" applyFont="1" applyFill="1" applyBorder="1" applyAlignment="1">
      <alignment horizontal="justify" vertical="justify"/>
    </xf>
    <xf numFmtId="0" fontId="3" fillId="0" borderId="0" xfId="0" applyFont="1" applyFill="1" applyBorder="1" applyAlignment="1">
      <alignment horizontal="justify" vertical="justify"/>
    </xf>
    <xf numFmtId="3" fontId="3" fillId="0" borderId="0" xfId="0" applyNumberFormat="1" applyFont="1" applyBorder="1"/>
    <xf numFmtId="3" fontId="3" fillId="0" borderId="0" xfId="0" applyNumberFormat="1" applyFont="1" applyBorder="1" applyAlignment="1">
      <alignment horizontal="right"/>
    </xf>
    <xf numFmtId="0" fontId="3" fillId="0" borderId="0" xfId="0" applyFont="1" applyBorder="1"/>
    <xf numFmtId="0" fontId="2" fillId="3" borderId="7" xfId="0" applyFont="1" applyFill="1" applyBorder="1" applyAlignment="1">
      <alignment horizontal="justify" vertical="justify"/>
    </xf>
    <xf numFmtId="3" fontId="3" fillId="4" borderId="9" xfId="0" applyNumberFormat="1" applyFont="1" applyFill="1" applyBorder="1"/>
    <xf numFmtId="3" fontId="3" fillId="4" borderId="12" xfId="0" applyNumberFormat="1" applyFont="1" applyFill="1" applyBorder="1"/>
    <xf numFmtId="3" fontId="3" fillId="0" borderId="0" xfId="0" applyNumberFormat="1" applyFont="1" applyFill="1" applyBorder="1"/>
    <xf numFmtId="3" fontId="3" fillId="0" borderId="0" xfId="0" applyNumberFormat="1" applyFont="1" applyFill="1" applyBorder="1" applyAlignment="1">
      <alignment horizontal="right"/>
    </xf>
    <xf numFmtId="0" fontId="2" fillId="6" borderId="7" xfId="0" applyFont="1" applyFill="1" applyBorder="1" applyAlignment="1">
      <alignment horizontal="center" vertical="center"/>
    </xf>
    <xf numFmtId="3" fontId="3" fillId="4" borderId="10" xfId="0" applyNumberFormat="1" applyFont="1" applyFill="1" applyBorder="1"/>
    <xf numFmtId="0" fontId="3" fillId="0" borderId="17" xfId="0" applyFont="1" applyFill="1" applyBorder="1" applyAlignment="1">
      <alignment horizontal="justify" vertical="justify"/>
    </xf>
    <xf numFmtId="3" fontId="3" fillId="0" borderId="18" xfId="0" applyNumberFormat="1" applyFont="1" applyBorder="1"/>
    <xf numFmtId="0" fontId="3" fillId="0" borderId="18" xfId="0" applyFont="1" applyBorder="1"/>
    <xf numFmtId="0" fontId="2" fillId="0" borderId="11" xfId="0" applyFont="1" applyFill="1" applyBorder="1" applyAlignment="1">
      <alignment horizontal="right" vertical="justify"/>
    </xf>
    <xf numFmtId="0" fontId="2" fillId="7" borderId="2" xfId="0" applyFont="1" applyFill="1" applyBorder="1" applyAlignment="1">
      <alignment vertical="center"/>
    </xf>
    <xf numFmtId="0" fontId="3" fillId="7" borderId="7" xfId="0" applyFont="1" applyFill="1" applyBorder="1" applyAlignment="1">
      <alignment horizontal="center"/>
    </xf>
    <xf numFmtId="0" fontId="3" fillId="0" borderId="2" xfId="0" applyFont="1" applyBorder="1" applyAlignment="1"/>
    <xf numFmtId="0" fontId="3" fillId="0" borderId="7" xfId="0" applyFont="1" applyBorder="1"/>
    <xf numFmtId="0" fontId="3" fillId="8" borderId="7" xfId="0" applyFont="1" applyFill="1" applyBorder="1" applyAlignment="1">
      <alignment horizontal="center"/>
    </xf>
    <xf numFmtId="3" fontId="3" fillId="0" borderId="9" xfId="0" applyNumberFormat="1" applyFont="1" applyBorder="1" applyAlignment="1">
      <alignment horizontal="right" wrapText="1"/>
    </xf>
    <xf numFmtId="3" fontId="3" fillId="4" borderId="9" xfId="0" applyNumberFormat="1" applyFont="1" applyFill="1" applyBorder="1" applyAlignment="1">
      <alignment horizontal="right" wrapText="1"/>
    </xf>
    <xf numFmtId="3" fontId="3" fillId="0" borderId="9" xfId="0" applyNumberFormat="1" applyFont="1" applyFill="1" applyBorder="1" applyAlignment="1">
      <alignment horizontal="right" wrapText="1"/>
    </xf>
    <xf numFmtId="3" fontId="3" fillId="0" borderId="20" xfId="0" applyNumberFormat="1" applyFont="1" applyBorder="1" applyAlignment="1">
      <alignment horizontal="right" wrapText="1"/>
    </xf>
    <xf numFmtId="3" fontId="3" fillId="4" borderId="10" xfId="0" applyNumberFormat="1" applyFont="1" applyFill="1" applyBorder="1" applyAlignment="1">
      <alignment horizontal="right" wrapText="1"/>
    </xf>
    <xf numFmtId="0" fontId="7" fillId="0" borderId="17" xfId="0" applyFont="1" applyFill="1" applyBorder="1" applyAlignment="1">
      <alignment horizontal="justify" vertical="justify"/>
    </xf>
    <xf numFmtId="3" fontId="3" fillId="0" borderId="18" xfId="0" applyNumberFormat="1" applyFont="1" applyBorder="1" applyAlignment="1">
      <alignment horizontal="right" wrapText="1"/>
    </xf>
    <xf numFmtId="3" fontId="3" fillId="4" borderId="18" xfId="0" applyNumberFormat="1" applyFont="1" applyFill="1" applyBorder="1" applyAlignment="1">
      <alignment horizontal="right" wrapText="1"/>
    </xf>
    <xf numFmtId="3" fontId="3" fillId="0" borderId="18" xfId="0" applyNumberFormat="1" applyFont="1" applyFill="1" applyBorder="1" applyAlignment="1">
      <alignment horizontal="right" wrapText="1"/>
    </xf>
    <xf numFmtId="3" fontId="3" fillId="9" borderId="22" xfId="0" applyNumberFormat="1" applyFont="1" applyFill="1" applyBorder="1" applyAlignment="1">
      <alignment horizontal="right" wrapText="1"/>
    </xf>
    <xf numFmtId="3" fontId="3" fillId="4" borderId="19" xfId="0" applyNumberFormat="1" applyFont="1" applyFill="1" applyBorder="1" applyAlignment="1">
      <alignment horizontal="right" wrapText="1"/>
    </xf>
    <xf numFmtId="3" fontId="3" fillId="4" borderId="12" xfId="0" applyNumberFormat="1" applyFont="1" applyFill="1" applyBorder="1" applyAlignment="1">
      <alignment horizontal="right" wrapText="1"/>
    </xf>
    <xf numFmtId="3" fontId="3" fillId="4" borderId="13" xfId="0" applyNumberFormat="1" applyFont="1" applyFill="1" applyBorder="1" applyAlignment="1">
      <alignment horizontal="right" wrapText="1"/>
    </xf>
    <xf numFmtId="3" fontId="3" fillId="9" borderId="18" xfId="0" applyNumberFormat="1" applyFont="1" applyFill="1" applyBorder="1" applyAlignment="1">
      <alignment horizontal="right" wrapText="1"/>
    </xf>
    <xf numFmtId="0" fontId="7" fillId="0" borderId="11" xfId="0" applyFont="1" applyFill="1" applyBorder="1" applyAlignment="1">
      <alignment horizontal="justify" vertical="justify"/>
    </xf>
    <xf numFmtId="0" fontId="3" fillId="0" borderId="8" xfId="0" applyFont="1" applyFill="1" applyBorder="1" applyAlignment="1">
      <alignment horizontal="justify" vertical="justify" wrapText="1"/>
    </xf>
    <xf numFmtId="164" fontId="3" fillId="4" borderId="9" xfId="0" applyNumberFormat="1" applyFont="1" applyFill="1" applyBorder="1" applyAlignment="1">
      <alignment horizontal="right" wrapText="1"/>
    </xf>
    <xf numFmtId="0" fontId="3" fillId="0" borderId="17" xfId="0" applyFont="1" applyFill="1" applyBorder="1" applyAlignment="1">
      <alignment horizontal="justify" vertical="justify" wrapText="1"/>
    </xf>
    <xf numFmtId="164" fontId="3" fillId="4" borderId="18" xfId="0" applyNumberFormat="1" applyFont="1" applyFill="1" applyBorder="1" applyAlignment="1">
      <alignment horizontal="right" wrapText="1"/>
    </xf>
    <xf numFmtId="0" fontId="2" fillId="0" borderId="17" xfId="0" applyFont="1" applyFill="1" applyBorder="1" applyAlignment="1">
      <alignment horizontal="justify" vertical="justify" wrapText="1"/>
    </xf>
    <xf numFmtId="0" fontId="7" fillId="0" borderId="17" xfId="0" applyFont="1" applyFill="1" applyBorder="1" applyAlignment="1">
      <alignment horizontal="justify" vertical="justify" wrapText="1"/>
    </xf>
    <xf numFmtId="164" fontId="3" fillId="4" borderId="12" xfId="0" applyNumberFormat="1" applyFont="1" applyFill="1" applyBorder="1" applyAlignment="1">
      <alignment horizontal="right" wrapText="1"/>
    </xf>
    <xf numFmtId="0" fontId="2" fillId="0" borderId="0" xfId="0" applyFont="1"/>
    <xf numFmtId="0" fontId="3" fillId="0" borderId="8" xfId="0" applyFont="1" applyFill="1" applyBorder="1" applyAlignment="1">
      <alignment horizontal="justify" vertical="center" wrapText="1"/>
    </xf>
    <xf numFmtId="0" fontId="3" fillId="0" borderId="9"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3" fontId="3" fillId="0" borderId="18" xfId="0" applyNumberFormat="1" applyFont="1" applyBorder="1" applyAlignment="1">
      <alignment horizontal="right" vertical="center"/>
    </xf>
    <xf numFmtId="165" fontId="3" fillId="4" borderId="18" xfId="0" applyNumberFormat="1" applyFont="1" applyFill="1" applyBorder="1" applyAlignment="1">
      <alignment horizontal="right" vertical="center"/>
    </xf>
    <xf numFmtId="165" fontId="3" fillId="4" borderId="19" xfId="0" applyNumberFormat="1" applyFont="1" applyFill="1" applyBorder="1" applyAlignment="1">
      <alignment horizontal="right" vertical="center"/>
    </xf>
    <xf numFmtId="165" fontId="3" fillId="0" borderId="18" xfId="0" applyNumberFormat="1" applyFont="1" applyFill="1" applyBorder="1" applyAlignment="1">
      <alignment horizontal="right" vertical="center"/>
    </xf>
    <xf numFmtId="3" fontId="3" fillId="9" borderId="18" xfId="0" applyNumberFormat="1" applyFont="1" applyFill="1" applyBorder="1" applyAlignment="1">
      <alignment horizontal="right" vertical="center"/>
    </xf>
    <xf numFmtId="3" fontId="3" fillId="0" borderId="12" xfId="0" applyNumberFormat="1" applyFont="1" applyBorder="1" applyAlignment="1">
      <alignment horizontal="right" vertical="center"/>
    </xf>
    <xf numFmtId="165" fontId="3" fillId="4" borderId="12" xfId="0" applyNumberFormat="1" applyFont="1" applyFill="1" applyBorder="1" applyAlignment="1">
      <alignment horizontal="right" vertical="center"/>
    </xf>
    <xf numFmtId="165" fontId="3" fillId="0" borderId="12" xfId="0" applyNumberFormat="1" applyFont="1" applyFill="1" applyBorder="1" applyAlignment="1">
      <alignment horizontal="right" vertical="center"/>
    </xf>
    <xf numFmtId="165" fontId="3" fillId="4" borderId="13" xfId="0" applyNumberFormat="1" applyFont="1" applyFill="1" applyBorder="1" applyAlignment="1">
      <alignment horizontal="right" vertical="center"/>
    </xf>
    <xf numFmtId="0" fontId="3" fillId="9" borderId="18" xfId="0" applyFont="1" applyFill="1" applyBorder="1" applyAlignment="1">
      <alignment horizontal="center" vertical="center"/>
    </xf>
    <xf numFmtId="3" fontId="3" fillId="9" borderId="18" xfId="0" applyNumberFormat="1" applyFont="1" applyFill="1" applyBorder="1" applyAlignment="1">
      <alignment horizontal="center" vertical="center"/>
    </xf>
    <xf numFmtId="0" fontId="2" fillId="0" borderId="0" xfId="0" applyFont="1" applyFill="1" applyBorder="1" applyAlignment="1">
      <alignment horizontal="justify" vertical="justify"/>
    </xf>
    <xf numFmtId="3" fontId="3" fillId="0" borderId="9" xfId="0" applyNumberFormat="1" applyFont="1" applyBorder="1" applyAlignment="1">
      <alignment horizontal="right" vertical="center"/>
    </xf>
    <xf numFmtId="0" fontId="3" fillId="4" borderId="9" xfId="0" applyFont="1" applyFill="1" applyBorder="1" applyAlignment="1">
      <alignment horizontal="right" vertical="center"/>
    </xf>
    <xf numFmtId="0" fontId="3" fillId="0" borderId="9" xfId="0" applyFont="1" applyFill="1" applyBorder="1" applyAlignment="1">
      <alignment horizontal="right" vertical="center"/>
    </xf>
    <xf numFmtId="0" fontId="3" fillId="4" borderId="10" xfId="0" applyFont="1" applyFill="1" applyBorder="1" applyAlignment="1">
      <alignment horizontal="right" vertical="center"/>
    </xf>
    <xf numFmtId="0" fontId="0" fillId="0" borderId="0" xfId="0" applyAlignment="1"/>
    <xf numFmtId="3" fontId="3" fillId="4" borderId="18" xfId="0" applyNumberFormat="1" applyFont="1" applyFill="1" applyBorder="1" applyAlignment="1">
      <alignment horizontal="right" vertical="center"/>
    </xf>
    <xf numFmtId="3" fontId="3" fillId="0" borderId="18" xfId="0" applyNumberFormat="1" applyFont="1" applyFill="1" applyBorder="1" applyAlignment="1">
      <alignment horizontal="right" vertical="center"/>
    </xf>
    <xf numFmtId="3" fontId="3" fillId="4" borderId="19" xfId="0" applyNumberFormat="1" applyFont="1" applyFill="1" applyBorder="1" applyAlignment="1">
      <alignment horizontal="right" vertical="center"/>
    </xf>
    <xf numFmtId="0" fontId="2" fillId="0" borderId="17" xfId="0" applyFont="1" applyFill="1" applyBorder="1" applyAlignment="1">
      <alignment horizontal="justify" vertical="justify"/>
    </xf>
    <xf numFmtId="164" fontId="3" fillId="4" borderId="18" xfId="0" applyNumberFormat="1" applyFont="1" applyFill="1" applyBorder="1" applyAlignment="1">
      <alignment horizontal="right" vertical="center"/>
    </xf>
    <xf numFmtId="164" fontId="3" fillId="4" borderId="19" xfId="0" applyNumberFormat="1" applyFont="1" applyFill="1" applyBorder="1" applyAlignment="1">
      <alignment horizontal="right" vertical="center"/>
    </xf>
    <xf numFmtId="3" fontId="3" fillId="9" borderId="19" xfId="0" applyNumberFormat="1" applyFont="1" applyFill="1" applyBorder="1" applyAlignment="1">
      <alignment horizontal="right" vertical="center"/>
    </xf>
    <xf numFmtId="0" fontId="2" fillId="0" borderId="0" xfId="0" applyFont="1" applyBorder="1" applyAlignment="1">
      <alignment vertical="top" wrapText="1"/>
    </xf>
    <xf numFmtId="3" fontId="3" fillId="0" borderId="13" xfId="0" applyNumberFormat="1" applyFont="1" applyBorder="1" applyAlignment="1">
      <alignment horizontal="right" vertical="center"/>
    </xf>
    <xf numFmtId="165" fontId="3" fillId="4" borderId="9" xfId="0" applyNumberFormat="1" applyFont="1" applyFill="1" applyBorder="1" applyAlignment="1">
      <alignment horizontal="right" vertical="center"/>
    </xf>
    <xf numFmtId="165" fontId="3" fillId="0" borderId="9" xfId="0" applyNumberFormat="1" applyFont="1" applyBorder="1" applyAlignment="1">
      <alignment horizontal="right" vertical="center"/>
    </xf>
    <xf numFmtId="165" fontId="3" fillId="0" borderId="9" xfId="0" applyNumberFormat="1" applyFont="1" applyFill="1" applyBorder="1" applyAlignment="1">
      <alignment horizontal="right" vertical="center"/>
    </xf>
    <xf numFmtId="165" fontId="3" fillId="4" borderId="10" xfId="0" applyNumberFormat="1" applyFont="1" applyFill="1" applyBorder="1" applyAlignment="1">
      <alignment horizontal="right" vertical="center"/>
    </xf>
    <xf numFmtId="0" fontId="3" fillId="0" borderId="18" xfId="0" applyFont="1" applyFill="1" applyBorder="1" applyAlignment="1">
      <alignment horizontal="justify" vertical="justify"/>
    </xf>
    <xf numFmtId="165" fontId="3" fillId="0" borderId="19" xfId="0" applyNumberFormat="1" applyFont="1" applyFill="1" applyBorder="1" applyAlignment="1">
      <alignment horizontal="right" vertical="center"/>
    </xf>
    <xf numFmtId="165" fontId="3" fillId="0" borderId="18" xfId="0" applyNumberFormat="1" applyFont="1" applyBorder="1" applyAlignment="1">
      <alignment horizontal="right" vertical="center"/>
    </xf>
    <xf numFmtId="0" fontId="2" fillId="0" borderId="0" xfId="0" applyFont="1" applyAlignment="1">
      <alignment vertical="center"/>
    </xf>
    <xf numFmtId="0" fontId="2" fillId="0" borderId="0" xfId="0" applyFont="1" applyBorder="1" applyAlignment="1">
      <alignment vertical="center" wrapText="1"/>
    </xf>
    <xf numFmtId="0" fontId="3" fillId="0" borderId="12" xfId="0" applyFont="1" applyFill="1" applyBorder="1" applyAlignment="1">
      <alignment horizontal="justify" vertical="justify"/>
    </xf>
    <xf numFmtId="165" fontId="3" fillId="0" borderId="12" xfId="0" applyNumberFormat="1" applyFont="1" applyBorder="1" applyAlignment="1">
      <alignment horizontal="right" vertical="center"/>
    </xf>
    <xf numFmtId="165" fontId="3" fillId="0" borderId="0" xfId="0" applyNumberFormat="1" applyFont="1" applyFill="1" applyBorder="1" applyAlignment="1">
      <alignment horizontal="right" vertical="center"/>
    </xf>
    <xf numFmtId="0" fontId="2" fillId="12" borderId="7" xfId="0" applyFont="1" applyFill="1" applyBorder="1" applyAlignment="1">
      <alignment horizontal="center" vertical="justify"/>
    </xf>
    <xf numFmtId="165" fontId="3" fillId="4" borderId="18" xfId="0" applyNumberFormat="1" applyFont="1" applyFill="1" applyBorder="1" applyAlignment="1">
      <alignment horizontal="justify" vertical="justify"/>
    </xf>
    <xf numFmtId="3" fontId="3" fillId="0" borderId="0" xfId="0" applyNumberFormat="1" applyFont="1" applyFill="1" applyBorder="1" applyAlignment="1">
      <alignment horizontal="right" vertical="center"/>
    </xf>
    <xf numFmtId="0" fontId="3" fillId="0" borderId="0" xfId="0" applyFont="1"/>
    <xf numFmtId="0" fontId="3" fillId="6" borderId="7" xfId="0" applyFont="1" applyFill="1" applyBorder="1" applyAlignment="1">
      <alignment horizontal="center"/>
    </xf>
    <xf numFmtId="49" fontId="3" fillId="0" borderId="35" xfId="0" applyNumberFormat="1" applyFont="1" applyBorder="1" applyAlignment="1">
      <alignment horizontal="center" vertical="center"/>
    </xf>
    <xf numFmtId="49" fontId="3" fillId="0" borderId="36" xfId="0" applyNumberFormat="1" applyFont="1" applyBorder="1" applyAlignment="1">
      <alignment horizontal="center" vertical="center"/>
    </xf>
    <xf numFmtId="3" fontId="3" fillId="0" borderId="10" xfId="0" applyNumberFormat="1" applyFont="1" applyBorder="1" applyAlignment="1">
      <alignment horizontal="right" vertical="center"/>
    </xf>
    <xf numFmtId="3" fontId="3" fillId="0" borderId="19" xfId="0" applyNumberFormat="1" applyFont="1" applyBorder="1" applyAlignment="1">
      <alignment horizontal="right" vertical="center"/>
    </xf>
    <xf numFmtId="3" fontId="3" fillId="4" borderId="12" xfId="0" applyNumberFormat="1" applyFont="1" applyFill="1" applyBorder="1" applyAlignment="1">
      <alignment horizontal="right" vertical="center"/>
    </xf>
    <xf numFmtId="49" fontId="3" fillId="0" borderId="9"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12" xfId="0" applyNumberFormat="1" applyFont="1" applyBorder="1" applyAlignment="1">
      <alignment horizontal="center" vertical="center"/>
    </xf>
    <xf numFmtId="49" fontId="3" fillId="0" borderId="13" xfId="0" applyNumberFormat="1" applyFont="1" applyBorder="1" applyAlignment="1">
      <alignment horizontal="center" vertical="center"/>
    </xf>
    <xf numFmtId="0" fontId="3" fillId="0" borderId="0" xfId="0" applyFont="1" applyAlignment="1">
      <alignment horizontal="justify" vertical="justify"/>
    </xf>
    <xf numFmtId="0" fontId="3" fillId="0" borderId="37" xfId="0" applyFont="1" applyFill="1" applyBorder="1" applyAlignment="1">
      <alignment horizontal="justify" vertical="justify"/>
    </xf>
    <xf numFmtId="165" fontId="3" fillId="0" borderId="38" xfId="0" applyNumberFormat="1" applyFont="1" applyBorder="1" applyAlignment="1">
      <alignment horizontal="center" vertical="center"/>
    </xf>
    <xf numFmtId="165" fontId="3" fillId="0" borderId="39" xfId="0" applyNumberFormat="1" applyFont="1" applyBorder="1" applyAlignment="1">
      <alignment horizontal="center" vertical="center"/>
    </xf>
    <xf numFmtId="0" fontId="0" fillId="0" borderId="38" xfId="0" applyBorder="1"/>
    <xf numFmtId="0" fontId="0" fillId="0" borderId="39" xfId="0" applyBorder="1"/>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3" xfId="0" applyFont="1" applyBorder="1" applyAlignment="1">
      <alignment horizontal="center" vertical="center"/>
    </xf>
    <xf numFmtId="0" fontId="3" fillId="0" borderId="0" xfId="0" applyFont="1" applyBorder="1" applyAlignment="1">
      <alignment horizontal="center" vertical="center"/>
    </xf>
    <xf numFmtId="3" fontId="3" fillId="0" borderId="38" xfId="0" applyNumberFormat="1" applyFont="1" applyBorder="1" applyAlignment="1">
      <alignment horizontal="right" vertical="center"/>
    </xf>
    <xf numFmtId="165" fontId="3" fillId="4" borderId="38" xfId="0" applyNumberFormat="1" applyFont="1" applyFill="1" applyBorder="1" applyAlignment="1">
      <alignment horizontal="right" vertical="center"/>
    </xf>
    <xf numFmtId="165" fontId="3" fillId="0" borderId="38" xfId="0" applyNumberFormat="1" applyFont="1" applyFill="1" applyBorder="1" applyAlignment="1">
      <alignment horizontal="right" vertical="center"/>
    </xf>
    <xf numFmtId="165" fontId="3" fillId="4" borderId="39" xfId="0" applyNumberFormat="1" applyFont="1" applyFill="1" applyBorder="1" applyAlignment="1">
      <alignment horizontal="right" vertical="center"/>
    </xf>
    <xf numFmtId="0" fontId="3" fillId="0" borderId="7" xfId="0" applyFont="1" applyBorder="1" applyAlignment="1">
      <alignment horizontal="justify" vertical="justify"/>
    </xf>
    <xf numFmtId="49" fontId="3" fillId="0" borderId="38" xfId="0" applyNumberFormat="1" applyFont="1" applyBorder="1" applyAlignment="1">
      <alignment horizontal="center" vertical="center"/>
    </xf>
    <xf numFmtId="49" fontId="3" fillId="0" borderId="39"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2" fillId="5" borderId="2" xfId="0" applyFont="1" applyFill="1" applyBorder="1" applyAlignment="1">
      <alignment vertical="justify"/>
    </xf>
    <xf numFmtId="0" fontId="3" fillId="5" borderId="7" xfId="0" applyFont="1" applyFill="1" applyBorder="1" applyAlignment="1">
      <alignment horizontal="justify" vertical="justify"/>
    </xf>
    <xf numFmtId="49" fontId="3" fillId="0" borderId="18" xfId="0" applyNumberFormat="1" applyFont="1" applyBorder="1" applyAlignment="1">
      <alignment horizontal="center" vertical="center"/>
    </xf>
    <xf numFmtId="49" fontId="3" fillId="0" borderId="19" xfId="0" applyNumberFormat="1" applyFont="1" applyBorder="1" applyAlignment="1">
      <alignment horizontal="center" vertical="center"/>
    </xf>
    <xf numFmtId="0" fontId="2" fillId="0" borderId="0" xfId="0" applyFont="1" applyAlignment="1">
      <alignment horizontal="justify" wrapText="1"/>
    </xf>
    <xf numFmtId="0" fontId="12" fillId="0" borderId="0" xfId="0" applyFont="1"/>
    <xf numFmtId="164" fontId="3" fillId="4" borderId="10" xfId="0" applyNumberFormat="1" applyFont="1" applyFill="1" applyBorder="1" applyAlignment="1">
      <alignment horizontal="right" wrapText="1"/>
    </xf>
    <xf numFmtId="164" fontId="3" fillId="4" borderId="19" xfId="0" applyNumberFormat="1" applyFont="1" applyFill="1" applyBorder="1" applyAlignment="1">
      <alignment horizontal="right" wrapText="1"/>
    </xf>
    <xf numFmtId="164" fontId="3" fillId="4" borderId="13" xfId="0" applyNumberFormat="1" applyFont="1" applyFill="1" applyBorder="1" applyAlignment="1">
      <alignment horizontal="right" wrapText="1"/>
    </xf>
    <xf numFmtId="0" fontId="3" fillId="0" borderId="18" xfId="0" applyFont="1" applyBorder="1" applyAlignment="1">
      <alignment horizontal="justify" vertical="justify"/>
    </xf>
    <xf numFmtId="165" fontId="3" fillId="14" borderId="18" xfId="0" applyNumberFormat="1" applyFont="1" applyFill="1" applyBorder="1" applyAlignment="1">
      <alignment horizontal="right" vertical="center"/>
    </xf>
    <xf numFmtId="165" fontId="3" fillId="14" borderId="12" xfId="0" applyNumberFormat="1" applyFont="1" applyFill="1" applyBorder="1" applyAlignment="1">
      <alignment horizontal="right" vertical="center"/>
    </xf>
    <xf numFmtId="0" fontId="3" fillId="0" borderId="8" xfId="0" applyFont="1" applyBorder="1" applyAlignment="1">
      <alignment horizontal="justify" vertical="top"/>
    </xf>
    <xf numFmtId="0" fontId="2" fillId="6" borderId="7" xfId="0" applyFont="1" applyFill="1" applyBorder="1" applyAlignment="1">
      <alignment horizontal="center"/>
    </xf>
    <xf numFmtId="0" fontId="2" fillId="6" borderId="2" xfId="0" applyFont="1" applyFill="1" applyBorder="1"/>
    <xf numFmtId="0" fontId="3" fillId="0" borderId="7" xfId="0" applyFont="1" applyBorder="1" applyAlignment="1">
      <alignment horizontal="center"/>
    </xf>
    <xf numFmtId="0" fontId="2" fillId="6" borderId="37" xfId="0" applyFont="1" applyFill="1" applyBorder="1"/>
    <xf numFmtId="0" fontId="3" fillId="0" borderId="38" xfId="0" applyFont="1" applyBorder="1" applyAlignment="1">
      <alignment horizontal="center"/>
    </xf>
    <xf numFmtId="0" fontId="3" fillId="0" borderId="39" xfId="0" applyFont="1" applyBorder="1" applyAlignment="1">
      <alignment horizontal="center"/>
    </xf>
    <xf numFmtId="0" fontId="2" fillId="6" borderId="37" xfId="0" applyFont="1" applyFill="1" applyBorder="1" applyAlignment="1">
      <alignment horizontal="justify" vertical="justify"/>
    </xf>
    <xf numFmtId="0" fontId="3" fillId="0" borderId="39" xfId="0" applyFont="1" applyBorder="1"/>
    <xf numFmtId="0" fontId="3" fillId="0" borderId="0" xfId="0" applyFont="1" applyFill="1" applyBorder="1"/>
    <xf numFmtId="0" fontId="3" fillId="0" borderId="28" xfId="0" applyFont="1" applyBorder="1"/>
    <xf numFmtId="0" fontId="2" fillId="6" borderId="7" xfId="0" applyFont="1" applyFill="1" applyBorder="1" applyAlignment="1">
      <alignment horizontal="center" vertical="justify"/>
    </xf>
    <xf numFmtId="0" fontId="3" fillId="0" borderId="38" xfId="0" applyFont="1" applyBorder="1"/>
    <xf numFmtId="0" fontId="2" fillId="6" borderId="5" xfId="0" applyFont="1" applyFill="1" applyBorder="1" applyAlignment="1">
      <alignment horizontal="center" vertical="justify"/>
    </xf>
    <xf numFmtId="0" fontId="3" fillId="0" borderId="0" xfId="0" applyFont="1" applyFill="1" applyBorder="1" applyAlignment="1">
      <alignment horizontal="center"/>
    </xf>
    <xf numFmtId="0" fontId="3" fillId="0" borderId="0" xfId="0" applyFont="1" applyFill="1"/>
    <xf numFmtId="0" fontId="2" fillId="6" borderId="37" xfId="0" applyFont="1" applyFill="1" applyBorder="1" applyAlignment="1">
      <alignment horizontal="justify" vertical="center"/>
    </xf>
    <xf numFmtId="0" fontId="2" fillId="6" borderId="37" xfId="0" applyFont="1" applyFill="1" applyBorder="1" applyAlignment="1">
      <alignment wrapText="1"/>
    </xf>
    <xf numFmtId="49" fontId="3" fillId="0" borderId="4" xfId="0" applyNumberFormat="1" applyFont="1" applyBorder="1"/>
    <xf numFmtId="0" fontId="3" fillId="0" borderId="7" xfId="0" applyFont="1" applyBorder="1" applyAlignment="1">
      <alignment horizontal="center" vertical="center"/>
    </xf>
    <xf numFmtId="0" fontId="2" fillId="6" borderId="37" xfId="0" applyFont="1" applyFill="1" applyBorder="1" applyAlignment="1">
      <alignment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2" fillId="0" borderId="0" xfId="0" applyFont="1" applyFill="1" applyBorder="1"/>
    <xf numFmtId="0" fontId="3" fillId="0" borderId="0" xfId="0" applyFont="1" applyBorder="1" applyAlignment="1">
      <alignment horizontal="center"/>
    </xf>
    <xf numFmtId="0" fontId="2" fillId="6" borderId="7" xfId="0" applyFont="1" applyFill="1" applyBorder="1"/>
    <xf numFmtId="0" fontId="1" fillId="6" borderId="7" xfId="0" applyFont="1" applyFill="1" applyBorder="1" applyAlignment="1">
      <alignment horizontal="center"/>
    </xf>
    <xf numFmtId="0" fontId="1" fillId="6" borderId="2" xfId="0" applyFont="1" applyFill="1" applyBorder="1" applyAlignment="1"/>
    <xf numFmtId="0" fontId="3" fillId="0" borderId="8" xfId="0" applyFont="1" applyFill="1" applyBorder="1" applyAlignment="1">
      <alignment horizontal="justify" vertical="top"/>
    </xf>
    <xf numFmtId="0" fontId="3" fillId="0" borderId="9" xfId="0" applyFont="1" applyFill="1" applyBorder="1" applyAlignment="1">
      <alignment horizontal="center" vertical="center"/>
    </xf>
    <xf numFmtId="3" fontId="3" fillId="4" borderId="9" xfId="0" applyNumberFormat="1" applyFont="1" applyFill="1" applyBorder="1" applyAlignment="1">
      <alignment horizontal="center" vertical="center"/>
    </xf>
    <xf numFmtId="3" fontId="3" fillId="0" borderId="9" xfId="0" applyNumberFormat="1" applyFont="1" applyFill="1" applyBorder="1" applyAlignment="1">
      <alignment horizontal="center" vertical="center"/>
    </xf>
    <xf numFmtId="3" fontId="3" fillId="4" borderId="10" xfId="0" applyNumberFormat="1" applyFont="1" applyFill="1" applyBorder="1" applyAlignment="1">
      <alignment horizontal="center" vertical="center"/>
    </xf>
    <xf numFmtId="0" fontId="3" fillId="0" borderId="18" xfId="0" applyFont="1" applyFill="1" applyBorder="1" applyAlignment="1">
      <alignment horizontal="center" vertical="center"/>
    </xf>
    <xf numFmtId="3" fontId="3" fillId="4" borderId="18" xfId="0" applyNumberFormat="1" applyFont="1" applyFill="1" applyBorder="1" applyAlignment="1">
      <alignment horizontal="center" vertical="center"/>
    </xf>
    <xf numFmtId="3" fontId="3" fillId="0" borderId="18" xfId="0" applyNumberFormat="1" applyFont="1" applyFill="1" applyBorder="1" applyAlignment="1">
      <alignment horizontal="center" vertical="center"/>
    </xf>
    <xf numFmtId="3" fontId="3" fillId="4" borderId="19" xfId="0" applyNumberFormat="1" applyFont="1" applyFill="1" applyBorder="1" applyAlignment="1">
      <alignment horizontal="center" vertical="center"/>
    </xf>
    <xf numFmtId="0" fontId="3" fillId="0" borderId="17" xfId="0" applyFont="1" applyFill="1" applyBorder="1" applyAlignment="1">
      <alignment horizontal="justify" vertical="top"/>
    </xf>
    <xf numFmtId="0" fontId="3" fillId="4" borderId="18" xfId="0" applyFont="1" applyFill="1" applyBorder="1" applyAlignment="1">
      <alignment horizontal="center" vertical="center"/>
    </xf>
    <xf numFmtId="165" fontId="3" fillId="4" borderId="18" xfId="0" applyNumberFormat="1" applyFont="1" applyFill="1" applyBorder="1" applyAlignment="1">
      <alignment horizontal="center" vertical="center"/>
    </xf>
    <xf numFmtId="165" fontId="3" fillId="4" borderId="19" xfId="0" applyNumberFormat="1" applyFont="1" applyFill="1" applyBorder="1" applyAlignment="1">
      <alignment horizontal="center" vertical="center"/>
    </xf>
    <xf numFmtId="0" fontId="3" fillId="0" borderId="11" xfId="0" applyFont="1" applyFill="1" applyBorder="1" applyAlignment="1">
      <alignment horizontal="justify" vertical="top"/>
    </xf>
    <xf numFmtId="0" fontId="3" fillId="0" borderId="12" xfId="0" applyFont="1" applyFill="1" applyBorder="1" applyAlignment="1">
      <alignment horizontal="center" vertical="center"/>
    </xf>
    <xf numFmtId="3" fontId="3" fillId="0" borderId="12" xfId="0" applyNumberFormat="1" applyFont="1" applyBorder="1" applyAlignment="1">
      <alignment horizontal="center" vertical="center"/>
    </xf>
    <xf numFmtId="3" fontId="3" fillId="0" borderId="13" xfId="0" applyNumberFormat="1" applyFont="1" applyBorder="1" applyAlignment="1">
      <alignment horizontal="center" vertical="center"/>
    </xf>
    <xf numFmtId="0" fontId="2" fillId="8" borderId="7" xfId="0" applyFont="1" applyFill="1" applyBorder="1" applyAlignment="1">
      <alignment horizontal="center"/>
    </xf>
    <xf numFmtId="0" fontId="3" fillId="0" borderId="8" xfId="0" applyFont="1" applyBorder="1" applyAlignment="1">
      <alignment horizontal="justify" vertical="center"/>
    </xf>
    <xf numFmtId="1" fontId="3" fillId="4" borderId="9" xfId="0" applyNumberFormat="1" applyFont="1" applyFill="1" applyBorder="1" applyAlignment="1">
      <alignment horizontal="center" vertical="center"/>
    </xf>
    <xf numFmtId="1" fontId="3" fillId="0" borderId="9"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0" fontId="3" fillId="0" borderId="17" xfId="0" applyFont="1" applyBorder="1" applyAlignment="1">
      <alignment horizontal="justify" vertical="center"/>
    </xf>
    <xf numFmtId="1" fontId="3" fillId="4" borderId="18" xfId="0" applyNumberFormat="1" applyFont="1" applyFill="1" applyBorder="1" applyAlignment="1">
      <alignment horizontal="center" vertical="center"/>
    </xf>
    <xf numFmtId="1" fontId="3" fillId="0" borderId="18" xfId="0" applyNumberFormat="1" applyFont="1" applyFill="1" applyBorder="1" applyAlignment="1">
      <alignment horizontal="center" vertical="center"/>
    </xf>
    <xf numFmtId="1" fontId="3" fillId="4" borderId="19" xfId="0" applyNumberFormat="1" applyFont="1" applyFill="1" applyBorder="1" applyAlignment="1">
      <alignment horizontal="center" vertical="center"/>
    </xf>
    <xf numFmtId="0" fontId="2" fillId="0" borderId="17" xfId="0" applyFont="1" applyBorder="1" applyAlignment="1">
      <alignment horizontal="justify" vertical="center"/>
    </xf>
    <xf numFmtId="3" fontId="3" fillId="0" borderId="12" xfId="0" applyNumberFormat="1" applyFont="1" applyFill="1" applyBorder="1" applyAlignment="1">
      <alignment horizontal="center" vertical="center"/>
    </xf>
    <xf numFmtId="1" fontId="3" fillId="4" borderId="12" xfId="0" applyNumberFormat="1" applyFont="1" applyFill="1" applyBorder="1" applyAlignment="1">
      <alignment horizontal="center" vertical="center"/>
    </xf>
    <xf numFmtId="1" fontId="3" fillId="0" borderId="12" xfId="0" applyNumberFormat="1" applyFont="1" applyFill="1" applyBorder="1" applyAlignment="1">
      <alignment horizontal="center" vertical="center"/>
    </xf>
    <xf numFmtId="0" fontId="3" fillId="0" borderId="0" xfId="0" applyFont="1" applyFill="1" applyBorder="1" applyAlignment="1">
      <alignment horizontal="justify" vertical="center"/>
    </xf>
    <xf numFmtId="3" fontId="3" fillId="0" borderId="0" xfId="0" applyNumberFormat="1" applyFont="1" applyFill="1" applyBorder="1" applyAlignment="1"/>
    <xf numFmtId="165" fontId="3" fillId="0" borderId="0" xfId="0" applyNumberFormat="1" applyFont="1" applyFill="1" applyBorder="1" applyAlignment="1"/>
    <xf numFmtId="2" fontId="3" fillId="4" borderId="9" xfId="0" applyNumberFormat="1" applyFont="1" applyFill="1" applyBorder="1" applyAlignment="1">
      <alignment horizontal="center" vertical="center"/>
    </xf>
    <xf numFmtId="2" fontId="3" fillId="4" borderId="10" xfId="0" applyNumberFormat="1" applyFont="1" applyFill="1" applyBorder="1" applyAlignment="1">
      <alignment horizontal="center" vertical="center"/>
    </xf>
    <xf numFmtId="2" fontId="3" fillId="4" borderId="18" xfId="0" applyNumberFormat="1" applyFont="1" applyFill="1" applyBorder="1" applyAlignment="1">
      <alignment horizontal="center" vertical="center"/>
    </xf>
    <xf numFmtId="2" fontId="3" fillId="4" borderId="19" xfId="0" applyNumberFormat="1" applyFont="1" applyFill="1" applyBorder="1" applyAlignment="1">
      <alignment horizontal="center" vertical="center"/>
    </xf>
    <xf numFmtId="2" fontId="3" fillId="4" borderId="12" xfId="0" applyNumberFormat="1" applyFont="1" applyFill="1" applyBorder="1" applyAlignment="1">
      <alignment horizontal="center" vertical="center"/>
    </xf>
    <xf numFmtId="2" fontId="3" fillId="4" borderId="13" xfId="0" applyNumberFormat="1" applyFont="1" applyFill="1" applyBorder="1" applyAlignment="1">
      <alignment horizontal="center" vertical="center"/>
    </xf>
    <xf numFmtId="0" fontId="3" fillId="6" borderId="7" xfId="0" applyFont="1" applyFill="1" applyBorder="1" applyAlignment="1">
      <alignment horizontal="center" vertical="center"/>
    </xf>
    <xf numFmtId="1" fontId="3" fillId="4" borderId="9" xfId="0" applyNumberFormat="1" applyFont="1" applyFill="1" applyBorder="1" applyAlignment="1">
      <alignment vertical="center"/>
    </xf>
    <xf numFmtId="1" fontId="3" fillId="0" borderId="9" xfId="0" applyNumberFormat="1" applyFont="1" applyBorder="1" applyAlignment="1">
      <alignment vertical="center"/>
    </xf>
    <xf numFmtId="1" fontId="3" fillId="4" borderId="10" xfId="0" applyNumberFormat="1" applyFont="1" applyFill="1" applyBorder="1" applyAlignment="1">
      <alignment vertical="center"/>
    </xf>
    <xf numFmtId="1" fontId="3" fillId="4" borderId="18" xfId="0" applyNumberFormat="1" applyFont="1" applyFill="1" applyBorder="1" applyAlignment="1">
      <alignment vertical="center"/>
    </xf>
    <xf numFmtId="1" fontId="3" fillId="0" borderId="18" xfId="0" applyNumberFormat="1" applyFont="1" applyBorder="1" applyAlignment="1">
      <alignment vertical="center"/>
    </xf>
    <xf numFmtId="1" fontId="3" fillId="4" borderId="19" xfId="0" applyNumberFormat="1" applyFont="1" applyFill="1" applyBorder="1" applyAlignment="1">
      <alignment vertical="center"/>
    </xf>
    <xf numFmtId="0" fontId="3" fillId="0" borderId="18" xfId="0" applyFont="1" applyFill="1" applyBorder="1" applyAlignment="1">
      <alignment horizontal="justify" vertical="center"/>
    </xf>
    <xf numFmtId="2" fontId="3" fillId="4" borderId="18" xfId="0" applyNumberFormat="1" applyFont="1" applyFill="1" applyBorder="1" applyAlignment="1">
      <alignment vertical="center"/>
    </xf>
    <xf numFmtId="2" fontId="3" fillId="4" borderId="19" xfId="0" applyNumberFormat="1" applyFont="1" applyFill="1" applyBorder="1" applyAlignment="1">
      <alignment vertical="center"/>
    </xf>
    <xf numFmtId="165" fontId="3" fillId="0" borderId="18" xfId="0" applyNumberFormat="1" applyFont="1" applyBorder="1" applyAlignment="1">
      <alignment vertical="center"/>
    </xf>
    <xf numFmtId="165" fontId="3" fillId="0" borderId="19" xfId="0" applyNumberFormat="1" applyFont="1" applyBorder="1" applyAlignment="1">
      <alignment vertical="center"/>
    </xf>
    <xf numFmtId="0" fontId="3" fillId="0" borderId="11" xfId="0" applyFont="1" applyBorder="1" applyAlignment="1">
      <alignment horizontal="justify" vertical="center"/>
    </xf>
    <xf numFmtId="0" fontId="2" fillId="0" borderId="0" xfId="0" applyFont="1" applyAlignment="1">
      <alignment wrapText="1"/>
    </xf>
    <xf numFmtId="0" fontId="3" fillId="4" borderId="18" xfId="0" applyFont="1" applyFill="1" applyBorder="1" applyAlignment="1">
      <alignment horizontal="right" vertical="center"/>
    </xf>
    <xf numFmtId="0" fontId="3" fillId="0" borderId="18" xfId="0" applyFont="1" applyBorder="1" applyAlignment="1">
      <alignment horizontal="right" vertical="center"/>
    </xf>
    <xf numFmtId="0" fontId="3" fillId="0" borderId="18" xfId="0" applyFont="1" applyFill="1" applyBorder="1" applyAlignment="1">
      <alignment horizontal="right" vertical="center"/>
    </xf>
    <xf numFmtId="0" fontId="3" fillId="4" borderId="19" xfId="0" applyFont="1" applyFill="1" applyBorder="1" applyAlignment="1">
      <alignment horizontal="right" vertical="center"/>
    </xf>
    <xf numFmtId="0" fontId="3" fillId="4" borderId="12" xfId="0" applyFont="1" applyFill="1" applyBorder="1" applyAlignment="1">
      <alignment horizontal="right" vertical="center"/>
    </xf>
    <xf numFmtId="0" fontId="3" fillId="0" borderId="12" xfId="0" applyFont="1" applyBorder="1" applyAlignment="1">
      <alignment horizontal="right" vertical="center"/>
    </xf>
    <xf numFmtId="0" fontId="3" fillId="0" borderId="12" xfId="0" applyFont="1" applyFill="1" applyBorder="1" applyAlignment="1">
      <alignment horizontal="right" vertical="center"/>
    </xf>
    <xf numFmtId="0" fontId="3" fillId="4" borderId="13" xfId="0" applyFont="1" applyFill="1" applyBorder="1" applyAlignment="1">
      <alignment horizontal="right" vertical="center"/>
    </xf>
    <xf numFmtId="0" fontId="2" fillId="6" borderId="2" xfId="0" applyFont="1" applyFill="1" applyBorder="1" applyAlignment="1">
      <alignment vertical="center" wrapText="1"/>
    </xf>
    <xf numFmtId="0" fontId="3" fillId="0" borderId="7" xfId="0" applyFont="1" applyFill="1" applyBorder="1" applyAlignment="1">
      <alignment horizontal="justify" vertical="justify"/>
    </xf>
    <xf numFmtId="3" fontId="3" fillId="0" borderId="7" xfId="0" applyNumberFormat="1" applyFont="1" applyBorder="1"/>
    <xf numFmtId="3" fontId="3" fillId="4" borderId="7" xfId="0" applyNumberFormat="1" applyFont="1" applyFill="1" applyBorder="1"/>
    <xf numFmtId="0" fontId="2" fillId="0" borderId="0" xfId="0" applyFont="1" applyFill="1" applyBorder="1" applyAlignment="1">
      <alignment vertical="justify"/>
    </xf>
    <xf numFmtId="0" fontId="2" fillId="0" borderId="15" xfId="0" applyFont="1" applyBorder="1" applyAlignment="1"/>
    <xf numFmtId="0" fontId="2" fillId="0" borderId="0" xfId="0" applyFont="1" applyBorder="1" applyAlignment="1">
      <alignment vertical="top"/>
    </xf>
    <xf numFmtId="0" fontId="2" fillId="0" borderId="0" xfId="0" applyFont="1" applyBorder="1" applyAlignment="1"/>
    <xf numFmtId="3" fontId="3" fillId="0" borderId="10" xfId="0" applyNumberFormat="1" applyFont="1" applyBorder="1"/>
    <xf numFmtId="3" fontId="3" fillId="0" borderId="19" xfId="0" applyNumberFormat="1" applyFont="1" applyBorder="1"/>
    <xf numFmtId="3" fontId="3" fillId="4" borderId="13" xfId="0" applyNumberFormat="1" applyFont="1" applyFill="1" applyBorder="1"/>
    <xf numFmtId="3" fontId="3" fillId="4" borderId="56" xfId="0" applyNumberFormat="1" applyFont="1" applyFill="1" applyBorder="1" applyAlignment="1">
      <alignment horizontal="right" wrapText="1"/>
    </xf>
    <xf numFmtId="3" fontId="3" fillId="9" borderId="19" xfId="0" applyNumberFormat="1" applyFont="1" applyFill="1" applyBorder="1" applyAlignment="1">
      <alignment horizontal="right" wrapText="1"/>
    </xf>
    <xf numFmtId="0" fontId="3" fillId="6" borderId="7" xfId="0" applyFont="1" applyFill="1" applyBorder="1" applyAlignment="1">
      <alignment horizontal="center"/>
    </xf>
    <xf numFmtId="0" fontId="3" fillId="8" borderId="7" xfId="0" applyFont="1" applyFill="1" applyBorder="1" applyAlignment="1">
      <alignment horizontal="center"/>
    </xf>
    <xf numFmtId="0" fontId="2" fillId="0" borderId="0" xfId="0" applyFont="1" applyFill="1" applyBorder="1" applyAlignment="1">
      <alignment horizontal="left" vertical="top"/>
    </xf>
    <xf numFmtId="1" fontId="3" fillId="0" borderId="60" xfId="0" applyNumberFormat="1" applyFont="1" applyBorder="1" applyAlignment="1">
      <alignment horizontal="center" vertical="center"/>
    </xf>
    <xf numFmtId="0" fontId="3" fillId="8" borderId="7" xfId="0" applyFont="1" applyFill="1" applyBorder="1" applyAlignment="1">
      <alignment horizontal="center"/>
    </xf>
    <xf numFmtId="0" fontId="9" fillId="11" borderId="62" xfId="0" applyFont="1" applyFill="1" applyBorder="1" applyAlignment="1">
      <alignment horizontal="center"/>
    </xf>
    <xf numFmtId="0" fontId="9" fillId="11" borderId="25" xfId="0" applyFont="1" applyFill="1" applyBorder="1" applyAlignment="1">
      <alignment horizontal="center"/>
    </xf>
    <xf numFmtId="3" fontId="3" fillId="4" borderId="13" xfId="0" applyNumberFormat="1" applyFont="1" applyFill="1" applyBorder="1" applyAlignment="1">
      <alignment horizontal="right" vertical="center"/>
    </xf>
    <xf numFmtId="1" fontId="3" fillId="4" borderId="13" xfId="0" applyNumberFormat="1" applyFont="1" applyFill="1" applyBorder="1" applyAlignment="1">
      <alignment horizontal="center" vertical="center"/>
    </xf>
    <xf numFmtId="1" fontId="3" fillId="0" borderId="57" xfId="0" applyNumberFormat="1" applyFont="1" applyBorder="1" applyAlignment="1">
      <alignment horizontal="center" vertical="center"/>
    </xf>
    <xf numFmtId="1" fontId="3" fillId="9" borderId="18" xfId="0" applyNumberFormat="1" applyFont="1" applyFill="1" applyBorder="1" applyAlignment="1">
      <alignment horizontal="center" vertical="center"/>
    </xf>
    <xf numFmtId="1" fontId="3" fillId="9" borderId="19" xfId="0" applyNumberFormat="1" applyFont="1" applyFill="1" applyBorder="1" applyAlignment="1">
      <alignment horizontal="center" vertical="center"/>
    </xf>
    <xf numFmtId="1" fontId="3" fillId="4" borderId="18" xfId="0" applyNumberFormat="1" applyFont="1" applyFill="1" applyBorder="1" applyAlignment="1">
      <alignment horizontal="justify" vertical="justify"/>
    </xf>
    <xf numFmtId="0" fontId="2" fillId="3" borderId="2" xfId="0" applyFont="1" applyFill="1" applyBorder="1" applyAlignment="1">
      <alignment vertical="justify"/>
    </xf>
    <xf numFmtId="0" fontId="2" fillId="3" borderId="3" xfId="0" applyFont="1" applyFill="1" applyBorder="1" applyAlignment="1">
      <alignment vertical="justify"/>
    </xf>
    <xf numFmtId="0" fontId="2" fillId="3" borderId="4" xfId="0" applyFont="1" applyFill="1" applyBorder="1" applyAlignment="1">
      <alignment vertical="justify"/>
    </xf>
    <xf numFmtId="0" fontId="3" fillId="8" borderId="7" xfId="0" applyFont="1" applyFill="1" applyBorder="1" applyAlignment="1">
      <alignment horizontal="center"/>
    </xf>
    <xf numFmtId="0" fontId="3" fillId="6" borderId="7" xfId="0" applyFont="1" applyFill="1" applyBorder="1" applyAlignment="1">
      <alignment horizontal="center"/>
    </xf>
    <xf numFmtId="0" fontId="2" fillId="0" borderId="0" xfId="0" applyFont="1" applyBorder="1" applyAlignment="1">
      <alignment wrapText="1"/>
    </xf>
    <xf numFmtId="0" fontId="3" fillId="0" borderId="2" xfId="0" applyFont="1" applyBorder="1" applyAlignment="1">
      <alignment wrapText="1"/>
    </xf>
    <xf numFmtId="0" fontId="7" fillId="0" borderId="37" xfId="0" applyFont="1" applyFill="1" applyBorder="1" applyAlignment="1">
      <alignment wrapText="1"/>
    </xf>
    <xf numFmtId="0" fontId="2" fillId="12" borderId="2" xfId="0" applyFont="1" applyFill="1" applyBorder="1" applyAlignment="1">
      <alignment horizontal="center" vertical="justify"/>
    </xf>
    <xf numFmtId="0" fontId="2" fillId="12" borderId="3" xfId="0" applyFont="1" applyFill="1" applyBorder="1" applyAlignment="1">
      <alignment horizontal="center" vertical="justify"/>
    </xf>
    <xf numFmtId="0" fontId="2" fillId="12" borderId="4" xfId="0" applyFont="1" applyFill="1" applyBorder="1" applyAlignment="1">
      <alignment horizontal="center" vertical="justify"/>
    </xf>
    <xf numFmtId="0" fontId="2" fillId="3" borderId="7" xfId="0" applyFont="1" applyFill="1" applyBorder="1" applyAlignment="1">
      <alignment horizontal="center"/>
    </xf>
    <xf numFmtId="0" fontId="2" fillId="3" borderId="7" xfId="0" applyFont="1" applyFill="1" applyBorder="1" applyAlignment="1">
      <alignment horizontal="center" vertical="center"/>
    </xf>
    <xf numFmtId="0" fontId="3" fillId="0" borderId="12" xfId="0" applyFont="1" applyBorder="1" applyAlignment="1">
      <alignment horizontal="center" vertical="center"/>
    </xf>
    <xf numFmtId="0" fontId="7" fillId="0" borderId="17" xfId="0" applyFont="1" applyFill="1" applyBorder="1" applyAlignment="1">
      <alignment horizontal="justify" vertical="top"/>
    </xf>
    <xf numFmtId="0" fontId="20" fillId="0" borderId="0" xfId="0" applyFont="1"/>
    <xf numFmtId="0" fontId="20" fillId="0" borderId="0" xfId="0" applyFont="1" applyAlignment="1">
      <alignment horizontal="justify" vertical="justify"/>
    </xf>
    <xf numFmtId="0" fontId="17" fillId="0" borderId="0" xfId="0" applyFont="1"/>
    <xf numFmtId="0" fontId="20" fillId="0" borderId="0" xfId="0" applyFont="1" applyBorder="1"/>
    <xf numFmtId="0" fontId="20" fillId="0" borderId="18" xfId="0" applyFont="1" applyBorder="1"/>
    <xf numFmtId="0" fontId="20" fillId="4" borderId="18" xfId="0" applyFont="1" applyFill="1" applyBorder="1"/>
    <xf numFmtId="0" fontId="20" fillId="0" borderId="18" xfId="0" applyFont="1" applyFill="1" applyBorder="1"/>
    <xf numFmtId="0" fontId="20" fillId="0" borderId="12" xfId="0" applyFont="1" applyBorder="1"/>
    <xf numFmtId="0" fontId="20" fillId="0" borderId="12" xfId="0" applyFont="1" applyFill="1" applyBorder="1"/>
    <xf numFmtId="0" fontId="20" fillId="0" borderId="0" xfId="0" applyFont="1" applyAlignment="1"/>
    <xf numFmtId="0" fontId="20" fillId="15" borderId="0" xfId="0" applyFont="1" applyFill="1" applyAlignment="1"/>
    <xf numFmtId="0" fontId="20" fillId="0" borderId="38" xfId="0" applyFont="1" applyBorder="1"/>
    <xf numFmtId="0" fontId="20" fillId="0" borderId="39" xfId="0" applyFont="1" applyBorder="1"/>
    <xf numFmtId="0" fontId="20" fillId="0" borderId="0" xfId="0" applyFont="1" applyFill="1" applyBorder="1" applyAlignment="1">
      <alignment horizontal="center"/>
    </xf>
    <xf numFmtId="0" fontId="20" fillId="0" borderId="7" xfId="0" applyFont="1" applyBorder="1"/>
    <xf numFmtId="0" fontId="20" fillId="0" borderId="0" xfId="0" applyFont="1" applyFill="1" applyBorder="1"/>
    <xf numFmtId="0" fontId="2" fillId="0" borderId="0" xfId="0" applyFont="1" applyBorder="1" applyAlignment="1">
      <alignment horizontal="justify" vertical="justify"/>
    </xf>
    <xf numFmtId="0" fontId="10" fillId="9" borderId="9" xfId="0" applyFont="1" applyFill="1" applyBorder="1"/>
    <xf numFmtId="0" fontId="10" fillId="9" borderId="10" xfId="0" applyFont="1" applyFill="1" applyBorder="1"/>
    <xf numFmtId="3" fontId="3" fillId="9" borderId="9" xfId="0" applyNumberFormat="1" applyFont="1" applyFill="1" applyBorder="1" applyAlignment="1">
      <alignment horizontal="right" vertical="center"/>
    </xf>
    <xf numFmtId="3" fontId="3" fillId="9" borderId="12" xfId="0" applyNumberFormat="1" applyFont="1" applyFill="1" applyBorder="1" applyAlignment="1">
      <alignment horizontal="right" vertical="center"/>
    </xf>
    <xf numFmtId="0" fontId="2" fillId="6" borderId="37" xfId="0" applyFont="1" applyFill="1" applyBorder="1" applyAlignment="1">
      <alignment horizontal="justify" vertical="center" wrapText="1"/>
    </xf>
    <xf numFmtId="0" fontId="2" fillId="6" borderId="37" xfId="0" applyFont="1" applyFill="1" applyBorder="1" applyAlignment="1">
      <alignment vertical="center" wrapText="1"/>
    </xf>
    <xf numFmtId="0" fontId="3" fillId="6" borderId="5" xfId="0" applyFont="1" applyFill="1" applyBorder="1" applyAlignment="1">
      <alignment horizontal="center" vertical="justify"/>
    </xf>
    <xf numFmtId="0" fontId="3" fillId="6" borderId="5" xfId="0" applyFont="1" applyFill="1" applyBorder="1" applyAlignment="1">
      <alignment horizontal="center"/>
    </xf>
    <xf numFmtId="0" fontId="3" fillId="9" borderId="18" xfId="0" applyFont="1" applyFill="1" applyBorder="1" applyAlignment="1">
      <alignment horizontal="justify" vertical="justify"/>
    </xf>
    <xf numFmtId="0" fontId="2" fillId="0" borderId="0" xfId="0" applyFont="1" applyAlignment="1">
      <alignment horizontal="justify" wrapText="1"/>
    </xf>
    <xf numFmtId="0" fontId="3" fillId="0" borderId="38" xfId="0" applyFont="1" applyBorder="1" applyAlignment="1">
      <alignment horizontal="center"/>
    </xf>
    <xf numFmtId="0" fontId="20" fillId="0" borderId="0" xfId="0" applyFont="1" applyFill="1"/>
    <xf numFmtId="0" fontId="2" fillId="6" borderId="2" xfId="0" applyFont="1" applyFill="1" applyBorder="1" applyAlignment="1">
      <alignment horizontal="justify" vertical="justify"/>
    </xf>
    <xf numFmtId="0" fontId="3" fillId="0" borderId="4" xfId="0" applyFont="1" applyBorder="1"/>
    <xf numFmtId="0" fontId="2" fillId="6" borderId="7" xfId="0" applyFont="1" applyFill="1" applyBorder="1" applyAlignment="1">
      <alignment horizontal="center" vertical="center" wrapText="1"/>
    </xf>
    <xf numFmtId="0" fontId="2" fillId="6" borderId="5" xfId="0" applyFont="1" applyFill="1" applyBorder="1" applyAlignment="1">
      <alignment horizontal="center" vertical="center"/>
    </xf>
    <xf numFmtId="0" fontId="2" fillId="12" borderId="7" xfId="0" applyFont="1" applyFill="1" applyBorder="1" applyAlignment="1">
      <alignment horizontal="center" vertical="center"/>
    </xf>
    <xf numFmtId="0" fontId="2" fillId="12" borderId="6" xfId="0" applyFont="1" applyFill="1" applyBorder="1" applyAlignment="1">
      <alignment horizontal="center" vertical="center"/>
    </xf>
    <xf numFmtId="0" fontId="7" fillId="0" borderId="0" xfId="0" applyFont="1" applyFill="1" applyBorder="1" applyAlignment="1">
      <alignment horizontal="justify" vertical="justify"/>
    </xf>
    <xf numFmtId="165" fontId="3" fillId="0" borderId="9" xfId="0" applyNumberFormat="1" applyFont="1" applyBorder="1" applyAlignment="1" applyProtection="1">
      <alignment horizontal="right" vertical="center"/>
      <protection locked="0"/>
    </xf>
    <xf numFmtId="165" fontId="3" fillId="0" borderId="18" xfId="0" applyNumberFormat="1" applyFont="1" applyBorder="1" applyAlignment="1" applyProtection="1">
      <alignment horizontal="right" vertical="center"/>
      <protection locked="0"/>
    </xf>
    <xf numFmtId="0" fontId="20" fillId="0" borderId="18" xfId="0" applyFont="1" applyBorder="1" applyProtection="1">
      <protection locked="0"/>
    </xf>
    <xf numFmtId="0" fontId="20" fillId="0" borderId="12" xfId="0" applyFont="1" applyBorder="1" applyProtection="1">
      <protection locked="0"/>
    </xf>
    <xf numFmtId="0" fontId="7" fillId="0" borderId="17" xfId="0" applyFont="1" applyFill="1" applyBorder="1" applyAlignment="1">
      <alignment horizontal="left" vertical="center" wrapText="1"/>
    </xf>
    <xf numFmtId="0" fontId="7" fillId="0" borderId="17" xfId="0" applyFont="1" applyFill="1" applyBorder="1" applyAlignment="1">
      <alignment horizontal="justify" vertical="center" wrapText="1"/>
    </xf>
    <xf numFmtId="0" fontId="3" fillId="0" borderId="0" xfId="0" applyFont="1" applyAlignment="1"/>
    <xf numFmtId="0" fontId="3" fillId="0" borderId="17" xfId="0" applyFont="1" applyFill="1" applyBorder="1" applyAlignment="1">
      <alignment horizontal="justify" vertical="center"/>
    </xf>
    <xf numFmtId="0" fontId="3" fillId="0" borderId="0" xfId="0" applyFont="1" applyAlignment="1">
      <alignment vertical="center"/>
    </xf>
    <xf numFmtId="0" fontId="7" fillId="0" borderId="8" xfId="0" applyFont="1" applyBorder="1" applyAlignment="1">
      <alignment vertical="center"/>
    </xf>
    <xf numFmtId="0" fontId="0" fillId="0" borderId="0" xfId="0" applyAlignment="1">
      <alignment vertical="center"/>
    </xf>
    <xf numFmtId="0" fontId="7" fillId="0" borderId="11" xfId="0" applyFont="1" applyBorder="1" applyAlignment="1">
      <alignment vertical="center"/>
    </xf>
    <xf numFmtId="0" fontId="10" fillId="0" borderId="38" xfId="0" applyFont="1" applyFill="1" applyBorder="1" applyAlignment="1">
      <alignment vertical="center"/>
    </xf>
    <xf numFmtId="0" fontId="20" fillId="0" borderId="0" xfId="0" applyFont="1" applyAlignment="1">
      <alignment vertical="center"/>
    </xf>
    <xf numFmtId="0" fontId="3" fillId="0" borderId="37" xfId="0" applyFont="1" applyBorder="1" applyAlignment="1">
      <alignment horizontal="justify" vertical="center"/>
    </xf>
    <xf numFmtId="0" fontId="3" fillId="0" borderId="11" xfId="0" applyFont="1" applyFill="1" applyBorder="1" applyAlignment="1">
      <alignment horizontal="justify" vertical="center"/>
    </xf>
    <xf numFmtId="0" fontId="3" fillId="0" borderId="8" xfId="0" applyFont="1" applyFill="1" applyBorder="1" applyAlignment="1">
      <alignment horizontal="justify" vertical="center"/>
    </xf>
    <xf numFmtId="0" fontId="3" fillId="0" borderId="11" xfId="0" applyFont="1" applyFill="1" applyBorder="1" applyAlignment="1">
      <alignment horizontal="justify" vertical="center"/>
    </xf>
    <xf numFmtId="0" fontId="7" fillId="0" borderId="11" xfId="0" applyFont="1" applyFill="1" applyBorder="1" applyAlignment="1">
      <alignment horizontal="justify" vertical="center"/>
    </xf>
    <xf numFmtId="0" fontId="7" fillId="0" borderId="11" xfId="0" applyFont="1" applyFill="1" applyBorder="1" applyAlignment="1">
      <alignment horizontal="justify" vertical="center" wrapText="1"/>
    </xf>
    <xf numFmtId="0" fontId="3" fillId="0" borderId="17" xfId="0" applyFont="1" applyFill="1" applyBorder="1" applyAlignment="1">
      <alignment horizontal="justify" vertical="center" wrapText="1"/>
    </xf>
    <xf numFmtId="0" fontId="7" fillId="0" borderId="17" xfId="0" applyFont="1" applyFill="1" applyBorder="1" applyAlignment="1">
      <alignment vertical="center" wrapText="1"/>
    </xf>
    <xf numFmtId="0" fontId="7" fillId="0" borderId="11" xfId="0" applyFont="1" applyFill="1" applyBorder="1" applyAlignment="1">
      <alignment vertical="center" wrapText="1"/>
    </xf>
    <xf numFmtId="0" fontId="7" fillId="0" borderId="17" xfId="0" applyFont="1" applyFill="1" applyBorder="1" applyAlignment="1">
      <alignment horizontal="justify" vertical="center"/>
    </xf>
    <xf numFmtId="0" fontId="2" fillId="0" borderId="17" xfId="0" applyFont="1" applyFill="1" applyBorder="1" applyAlignment="1">
      <alignment horizontal="justify" vertical="center"/>
    </xf>
    <xf numFmtId="0" fontId="3" fillId="0" borderId="34" xfId="0" applyFont="1" applyBorder="1" applyAlignment="1">
      <alignment horizontal="justify" vertical="center"/>
    </xf>
    <xf numFmtId="0" fontId="3" fillId="0" borderId="37" xfId="0" applyFont="1" applyFill="1" applyBorder="1" applyAlignment="1">
      <alignment horizontal="justify" vertical="center"/>
    </xf>
    <xf numFmtId="0" fontId="10" fillId="9" borderId="12" xfId="0" applyFont="1" applyFill="1" applyBorder="1"/>
    <xf numFmtId="0" fontId="10" fillId="9" borderId="13" xfId="0" applyFont="1" applyFill="1" applyBorder="1"/>
    <xf numFmtId="0" fontId="2" fillId="6" borderId="7" xfId="0" applyFont="1" applyFill="1" applyBorder="1" applyAlignment="1">
      <alignment horizontal="center" vertical="center"/>
    </xf>
    <xf numFmtId="0" fontId="2" fillId="6" borderId="5" xfId="0" applyFont="1" applyFill="1" applyBorder="1" applyAlignment="1">
      <alignment horizontal="center" vertical="center"/>
    </xf>
    <xf numFmtId="0" fontId="3" fillId="0" borderId="38" xfId="0" applyFont="1" applyBorder="1" applyAlignment="1">
      <alignment horizontal="center"/>
    </xf>
    <xf numFmtId="0" fontId="3" fillId="0" borderId="39" xfId="0" applyFont="1" applyBorder="1" applyAlignment="1">
      <alignment horizontal="center"/>
    </xf>
    <xf numFmtId="0" fontId="3" fillId="0" borderId="39" xfId="0" applyFont="1" applyBorder="1" applyAlignment="1">
      <alignment horizontal="center"/>
    </xf>
    <xf numFmtId="0" fontId="3" fillId="0" borderId="8" xfId="0" applyFont="1" applyFill="1" applyBorder="1" applyAlignment="1">
      <alignment horizontal="justify" vertical="center"/>
    </xf>
    <xf numFmtId="0" fontId="2" fillId="10" borderId="7" xfId="0" applyFont="1" applyFill="1" applyBorder="1" applyAlignment="1">
      <alignment horizontal="center"/>
    </xf>
    <xf numFmtId="0" fontId="10" fillId="0" borderId="17" xfId="0" applyFont="1" applyFill="1" applyBorder="1" applyAlignment="1">
      <alignment horizontal="justify" vertical="center"/>
    </xf>
    <xf numFmtId="0" fontId="18" fillId="6" borderId="7" xfId="0" applyFont="1" applyFill="1" applyBorder="1" applyAlignment="1">
      <alignment horizontal="center" vertical="center"/>
    </xf>
    <xf numFmtId="0" fontId="18" fillId="6" borderId="7" xfId="0" applyFont="1" applyFill="1" applyBorder="1" applyAlignment="1">
      <alignment horizontal="center"/>
    </xf>
    <xf numFmtId="0" fontId="18" fillId="0" borderId="8" xfId="0" applyFont="1" applyFill="1" applyBorder="1" applyAlignment="1">
      <alignment horizontal="justify" vertical="justify"/>
    </xf>
    <xf numFmtId="1" fontId="18" fillId="4" borderId="9" xfId="0" applyNumberFormat="1" applyFont="1" applyFill="1" applyBorder="1" applyAlignment="1">
      <alignment vertical="center"/>
    </xf>
    <xf numFmtId="1" fontId="18" fillId="0" borderId="9" xfId="0" applyNumberFormat="1" applyFont="1" applyBorder="1" applyAlignment="1">
      <alignment vertical="center"/>
    </xf>
    <xf numFmtId="1" fontId="18" fillId="0" borderId="9" xfId="0" applyNumberFormat="1" applyFont="1" applyFill="1" applyBorder="1" applyAlignment="1">
      <alignment vertical="center"/>
    </xf>
    <xf numFmtId="1" fontId="18" fillId="4" borderId="10" xfId="0" applyNumberFormat="1" applyFont="1" applyFill="1" applyBorder="1" applyAlignment="1">
      <alignment vertical="center"/>
    </xf>
    <xf numFmtId="0" fontId="18" fillId="0" borderId="17" xfId="0" applyFont="1" applyFill="1" applyBorder="1" applyAlignment="1">
      <alignment horizontal="justify" vertical="justify"/>
    </xf>
    <xf numFmtId="1" fontId="18" fillId="4" borderId="18" xfId="0" applyNumberFormat="1" applyFont="1" applyFill="1" applyBorder="1" applyAlignment="1">
      <alignment vertical="center"/>
    </xf>
    <xf numFmtId="1" fontId="18" fillId="0" borderId="18" xfId="0" applyNumberFormat="1" applyFont="1" applyBorder="1" applyAlignment="1">
      <alignment vertical="center"/>
    </xf>
    <xf numFmtId="1" fontId="18" fillId="0" borderId="18" xfId="0" applyNumberFormat="1" applyFont="1" applyFill="1" applyBorder="1" applyAlignment="1">
      <alignment vertical="center"/>
    </xf>
    <xf numFmtId="1" fontId="18" fillId="4" borderId="19" xfId="0" applyNumberFormat="1" applyFont="1" applyFill="1" applyBorder="1" applyAlignment="1">
      <alignment vertical="center"/>
    </xf>
    <xf numFmtId="1" fontId="18" fillId="4" borderId="18" xfId="0" applyNumberFormat="1" applyFont="1" applyFill="1" applyBorder="1" applyAlignment="1">
      <alignment horizontal="justify" vertical="justify"/>
    </xf>
    <xf numFmtId="0" fontId="18" fillId="0" borderId="18" xfId="0" applyFont="1" applyFill="1" applyBorder="1" applyAlignment="1">
      <alignment horizontal="justify" vertical="center"/>
    </xf>
    <xf numFmtId="2" fontId="18" fillId="4" borderId="18" xfId="0" applyNumberFormat="1" applyFont="1" applyFill="1" applyBorder="1" applyAlignment="1">
      <alignment vertical="center"/>
    </xf>
    <xf numFmtId="2" fontId="18" fillId="4" borderId="19" xfId="0" applyNumberFormat="1" applyFont="1" applyFill="1" applyBorder="1" applyAlignment="1">
      <alignment vertical="center"/>
    </xf>
    <xf numFmtId="165" fontId="18" fillId="0" borderId="18" xfId="0" applyNumberFormat="1" applyFont="1" applyBorder="1" applyAlignment="1">
      <alignment vertical="center"/>
    </xf>
    <xf numFmtId="165" fontId="18" fillId="0" borderId="19" xfId="0" applyNumberFormat="1" applyFont="1" applyBorder="1" applyAlignment="1">
      <alignment vertical="center"/>
    </xf>
    <xf numFmtId="0" fontId="5" fillId="0" borderId="0" xfId="0" applyFont="1"/>
    <xf numFmtId="0" fontId="18" fillId="0" borderId="0" xfId="0" applyFont="1"/>
    <xf numFmtId="0" fontId="18" fillId="0" borderId="0" xfId="0" applyFont="1" applyBorder="1"/>
    <xf numFmtId="49" fontId="18" fillId="0" borderId="55" xfId="0" applyNumberFormat="1" applyFont="1" applyBorder="1" applyAlignment="1">
      <alignment horizontal="justify" vertical="justify"/>
    </xf>
    <xf numFmtId="49" fontId="18" fillId="0" borderId="72" xfId="0" applyNumberFormat="1" applyFont="1" applyBorder="1" applyAlignment="1">
      <alignment horizontal="justify" vertical="justify"/>
    </xf>
    <xf numFmtId="0" fontId="18" fillId="0" borderId="22" xfId="0" applyFont="1" applyBorder="1" applyAlignment="1">
      <alignment horizontal="center"/>
    </xf>
    <xf numFmtId="49" fontId="18" fillId="0" borderId="17" xfId="0" applyNumberFormat="1" applyFont="1" applyBorder="1" applyAlignment="1">
      <alignment horizontal="justify" vertical="justify"/>
    </xf>
    <xf numFmtId="49" fontId="18" fillId="0" borderId="69" xfId="0" applyNumberFormat="1" applyFont="1" applyBorder="1" applyAlignment="1">
      <alignment horizontal="justify" vertical="justify"/>
    </xf>
    <xf numFmtId="0" fontId="18" fillId="0" borderId="18" xfId="0" applyFont="1" applyBorder="1"/>
    <xf numFmtId="0" fontId="18" fillId="0" borderId="18" xfId="0" applyFont="1" applyBorder="1" applyAlignment="1">
      <alignment horizontal="center"/>
    </xf>
    <xf numFmtId="49" fontId="18" fillId="0" borderId="11" xfId="0" applyNumberFormat="1" applyFont="1" applyBorder="1" applyAlignment="1">
      <alignment horizontal="justify" vertical="justify"/>
    </xf>
    <xf numFmtId="49" fontId="18" fillId="0" borderId="60" xfId="0" applyNumberFormat="1" applyFont="1" applyBorder="1" applyAlignment="1">
      <alignment horizontal="justify" vertical="justify"/>
    </xf>
    <xf numFmtId="0" fontId="18" fillId="0" borderId="12" xfId="0" applyFont="1" applyBorder="1"/>
    <xf numFmtId="0" fontId="18" fillId="0" borderId="12" xfId="0" applyFont="1" applyBorder="1" applyAlignment="1">
      <alignment horizontal="center"/>
    </xf>
    <xf numFmtId="49" fontId="5" fillId="0" borderId="0" xfId="0" applyNumberFormat="1" applyFont="1" applyFill="1" applyBorder="1"/>
    <xf numFmtId="0" fontId="18" fillId="0" borderId="11" xfId="0" applyFont="1" applyFill="1" applyBorder="1" applyAlignment="1">
      <alignment horizontal="justify" vertical="justify"/>
    </xf>
    <xf numFmtId="0" fontId="18" fillId="0" borderId="17" xfId="0" applyFont="1" applyFill="1" applyBorder="1" applyAlignment="1">
      <alignment horizontal="justify" vertical="center" wrapText="1"/>
    </xf>
    <xf numFmtId="0" fontId="18" fillId="0" borderId="17" xfId="0" applyFont="1" applyFill="1" applyBorder="1" applyAlignment="1">
      <alignment horizontal="justify" vertical="center"/>
    </xf>
    <xf numFmtId="0" fontId="18" fillId="0" borderId="66" xfId="0" applyFont="1" applyFill="1" applyBorder="1" applyAlignment="1">
      <alignment horizontal="justify" vertical="justify"/>
    </xf>
    <xf numFmtId="3" fontId="3" fillId="0" borderId="67" xfId="0" applyNumberFormat="1" applyFont="1" applyBorder="1"/>
    <xf numFmtId="3" fontId="3" fillId="0" borderId="68" xfId="0" applyNumberFormat="1" applyFont="1" applyBorder="1"/>
    <xf numFmtId="3" fontId="3" fillId="0" borderId="67" xfId="0" applyNumberFormat="1" applyFont="1" applyBorder="1" applyAlignment="1">
      <alignment horizontal="right" vertical="center"/>
    </xf>
    <xf numFmtId="165" fontId="3" fillId="0" borderId="67" xfId="0" applyNumberFormat="1" applyFont="1" applyFill="1" applyBorder="1" applyAlignment="1">
      <alignment horizontal="right" vertical="center"/>
    </xf>
    <xf numFmtId="0" fontId="3" fillId="0" borderId="0" xfId="0" applyFont="1" applyAlignment="1">
      <alignment horizontal="center" vertical="center"/>
    </xf>
    <xf numFmtId="0" fontId="20" fillId="4" borderId="9" xfId="0" applyFont="1" applyFill="1" applyBorder="1"/>
    <xf numFmtId="0" fontId="20" fillId="0" borderId="9" xfId="0" applyFont="1" applyBorder="1"/>
    <xf numFmtId="0" fontId="20" fillId="4" borderId="10" xfId="0" applyFont="1" applyFill="1" applyBorder="1"/>
    <xf numFmtId="0" fontId="20" fillId="9" borderId="38" xfId="0" applyFont="1" applyFill="1" applyBorder="1" applyAlignment="1">
      <alignment vertical="center"/>
    </xf>
    <xf numFmtId="0" fontId="2" fillId="0" borderId="18" xfId="0" applyFont="1" applyFill="1" applyBorder="1" applyAlignment="1">
      <alignment horizontal="center" vertical="center"/>
    </xf>
    <xf numFmtId="0" fontId="2" fillId="0" borderId="0" xfId="0" applyFont="1" applyBorder="1" applyAlignment="1">
      <alignment horizontal="left" wrapText="1"/>
    </xf>
    <xf numFmtId="0" fontId="18" fillId="0" borderId="18" xfId="0" applyFont="1" applyFill="1" applyBorder="1" applyAlignment="1">
      <alignment horizontal="center" vertical="center"/>
    </xf>
    <xf numFmtId="0" fontId="2" fillId="0" borderId="18" xfId="0" applyFont="1" applyFill="1" applyBorder="1" applyAlignment="1">
      <alignment vertical="center"/>
    </xf>
    <xf numFmtId="165" fontId="3" fillId="0" borderId="0" xfId="0" applyNumberFormat="1" applyFont="1" applyFill="1" applyBorder="1" applyAlignment="1">
      <alignment horizontal="center" vertical="center"/>
    </xf>
    <xf numFmtId="165" fontId="3" fillId="0" borderId="0" xfId="0" applyNumberFormat="1" applyFont="1" applyBorder="1" applyAlignment="1">
      <alignment horizontal="center" vertical="center"/>
    </xf>
    <xf numFmtId="0" fontId="18" fillId="0" borderId="8" xfId="0" applyFont="1" applyFill="1" applyBorder="1" applyAlignment="1">
      <alignment horizontal="justify" vertical="center"/>
    </xf>
    <xf numFmtId="0" fontId="3" fillId="0" borderId="18" xfId="0" applyFont="1" applyBorder="1" applyAlignment="1">
      <alignment vertical="center"/>
    </xf>
    <xf numFmtId="0" fontId="2" fillId="0" borderId="9" xfId="0" applyFont="1" applyFill="1" applyBorder="1" applyAlignment="1">
      <alignment vertical="center"/>
    </xf>
    <xf numFmtId="0" fontId="2" fillId="0" borderId="9" xfId="0" applyFont="1" applyFill="1" applyBorder="1" applyAlignment="1">
      <alignment horizontal="center" vertical="center"/>
    </xf>
    <xf numFmtId="4" fontId="2" fillId="0" borderId="18" xfId="0" applyNumberFormat="1" applyFont="1" applyFill="1" applyBorder="1" applyAlignment="1">
      <alignment vertical="center"/>
    </xf>
    <xf numFmtId="4" fontId="18" fillId="0" borderId="18"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18" xfId="0" applyFont="1" applyFill="1" applyBorder="1" applyAlignment="1">
      <alignment vertical="center"/>
    </xf>
    <xf numFmtId="0" fontId="3" fillId="0" borderId="8" xfId="0" applyFont="1" applyFill="1" applyBorder="1" applyAlignment="1">
      <alignment horizontal="justify" vertical="center"/>
    </xf>
    <xf numFmtId="0" fontId="3" fillId="0" borderId="17" xfId="0" applyFont="1" applyFill="1" applyBorder="1" applyAlignment="1">
      <alignment vertical="center" wrapText="1"/>
    </xf>
    <xf numFmtId="0" fontId="18" fillId="0" borderId="34" xfId="0" applyFont="1" applyFill="1" applyBorder="1" applyAlignment="1">
      <alignment horizontal="justify" vertical="center"/>
    </xf>
    <xf numFmtId="0" fontId="7" fillId="0" borderId="37" xfId="0" applyFont="1" applyFill="1" applyBorder="1" applyAlignment="1">
      <alignment vertical="center"/>
    </xf>
    <xf numFmtId="0" fontId="2" fillId="0" borderId="0" xfId="0" applyFont="1" applyFill="1" applyBorder="1" applyAlignment="1">
      <alignment horizontal="center" vertical="justify"/>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3" borderId="7" xfId="0" applyFont="1" applyFill="1" applyBorder="1" applyAlignment="1">
      <alignment horizontal="center"/>
    </xf>
    <xf numFmtId="0" fontId="2" fillId="3" borderId="7" xfId="0" applyFont="1" applyFill="1" applyBorder="1" applyAlignment="1">
      <alignment horizontal="center" vertical="center"/>
    </xf>
    <xf numFmtId="0" fontId="2" fillId="12" borderId="5" xfId="0" applyFont="1" applyFill="1" applyBorder="1" applyAlignment="1">
      <alignment horizontal="center" vertical="center"/>
    </xf>
    <xf numFmtId="0" fontId="2" fillId="13" borderId="2" xfId="0" applyFont="1" applyFill="1" applyBorder="1" applyAlignment="1">
      <alignment horizontal="center"/>
    </xf>
    <xf numFmtId="0" fontId="2" fillId="5" borderId="7" xfId="0" applyFont="1" applyFill="1" applyBorder="1" applyAlignment="1">
      <alignment horizontal="center"/>
    </xf>
    <xf numFmtId="0" fontId="2" fillId="6" borderId="7" xfId="0" applyFont="1" applyFill="1" applyBorder="1" applyAlignment="1">
      <alignment horizontal="center"/>
    </xf>
    <xf numFmtId="0" fontId="18" fillId="0" borderId="9" xfId="0" applyFont="1" applyBorder="1" applyAlignment="1">
      <alignment horizontal="center"/>
    </xf>
    <xf numFmtId="0" fontId="18" fillId="0" borderId="10" xfId="0" applyFont="1" applyBorder="1"/>
    <xf numFmtId="0" fontId="18" fillId="0" borderId="19" xfId="0" applyFont="1" applyBorder="1"/>
    <xf numFmtId="0" fontId="18" fillId="0" borderId="13" xfId="0" applyFont="1" applyBorder="1"/>
    <xf numFmtId="0" fontId="22" fillId="10" borderId="7" xfId="0" applyFont="1" applyFill="1" applyBorder="1" applyAlignment="1">
      <alignment horizontal="center" vertical="center" wrapText="1"/>
    </xf>
    <xf numFmtId="0" fontId="23" fillId="10" borderId="7" xfId="0" applyFont="1" applyFill="1" applyBorder="1" applyAlignment="1">
      <alignment horizontal="center" vertical="center" wrapText="1"/>
    </xf>
    <xf numFmtId="0" fontId="24" fillId="10" borderId="7" xfId="0" applyFont="1" applyFill="1" applyBorder="1" applyAlignment="1">
      <alignment horizontal="center" vertical="center" wrapText="1"/>
    </xf>
    <xf numFmtId="0" fontId="18" fillId="0" borderId="22" xfId="0" applyFont="1" applyBorder="1"/>
    <xf numFmtId="0" fontId="22" fillId="10" borderId="7"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xf>
    <xf numFmtId="3" fontId="2" fillId="9" borderId="12" xfId="0" applyNumberFormat="1" applyFont="1" applyFill="1" applyBorder="1" applyAlignment="1">
      <alignment horizontal="right" vertical="center"/>
    </xf>
    <xf numFmtId="165" fontId="2" fillId="9" borderId="12" xfId="0" applyNumberFormat="1" applyFont="1" applyFill="1" applyBorder="1" applyAlignment="1">
      <alignment horizontal="right" vertical="center"/>
    </xf>
    <xf numFmtId="165" fontId="2" fillId="9" borderId="13" xfId="0" applyNumberFormat="1" applyFont="1" applyFill="1" applyBorder="1" applyAlignment="1">
      <alignment horizontal="right" vertical="center"/>
    </xf>
    <xf numFmtId="0" fontId="2" fillId="12" borderId="5" xfId="0" applyFont="1" applyFill="1" applyBorder="1" applyAlignment="1">
      <alignment horizontal="center"/>
    </xf>
    <xf numFmtId="0" fontId="2" fillId="3" borderId="33" xfId="0" applyFont="1" applyFill="1" applyBorder="1" applyAlignment="1">
      <alignment horizontal="center"/>
    </xf>
    <xf numFmtId="0" fontId="11" fillId="7" borderId="33" xfId="0" applyFont="1" applyFill="1" applyBorder="1" applyAlignment="1">
      <alignment horizontal="center"/>
    </xf>
    <xf numFmtId="0" fontId="11" fillId="7" borderId="7" xfId="0" applyFont="1" applyFill="1" applyBorder="1" applyAlignment="1">
      <alignment horizontal="center"/>
    </xf>
    <xf numFmtId="0" fontId="2" fillId="13" borderId="7" xfId="0" applyFont="1" applyFill="1" applyBorder="1" applyAlignment="1">
      <alignment horizontal="center"/>
    </xf>
    <xf numFmtId="0" fontId="2" fillId="7" borderId="7" xfId="0" applyFont="1" applyFill="1" applyBorder="1" applyAlignment="1">
      <alignment horizontal="center" vertical="center"/>
    </xf>
    <xf numFmtId="0" fontId="2" fillId="3" borderId="7" xfId="0" applyFont="1" applyFill="1" applyBorder="1" applyAlignment="1">
      <alignment horizontal="justify" vertical="center" textRotation="90"/>
    </xf>
    <xf numFmtId="0" fontId="2" fillId="5" borderId="23" xfId="0" applyFont="1" applyFill="1" applyBorder="1" applyAlignment="1">
      <alignment horizontal="center" vertical="center"/>
    </xf>
    <xf numFmtId="0" fontId="26" fillId="5" borderId="7" xfId="0" applyFont="1" applyFill="1" applyBorder="1" applyAlignment="1">
      <alignment horizontal="center"/>
    </xf>
    <xf numFmtId="49" fontId="2" fillId="5" borderId="7" xfId="0" applyNumberFormat="1" applyFont="1" applyFill="1" applyBorder="1" applyAlignment="1">
      <alignment horizontal="center" vertical="center"/>
    </xf>
    <xf numFmtId="0" fontId="23" fillId="0" borderId="8" xfId="0" applyFont="1" applyFill="1" applyBorder="1" applyAlignment="1">
      <alignment horizontal="justify" vertical="center"/>
    </xf>
    <xf numFmtId="0" fontId="23" fillId="0" borderId="17" xfId="0" applyFont="1" applyFill="1" applyBorder="1" applyAlignment="1">
      <alignment horizontal="justify" vertical="center"/>
    </xf>
    <xf numFmtId="0" fontId="27" fillId="0" borderId="17" xfId="0" applyFont="1" applyFill="1" applyBorder="1" applyAlignment="1">
      <alignment horizontal="justify" vertical="center"/>
    </xf>
    <xf numFmtId="0" fontId="27" fillId="0" borderId="11" xfId="0" applyFont="1" applyFill="1" applyBorder="1" applyAlignment="1">
      <alignment horizontal="justify" vertical="center"/>
    </xf>
    <xf numFmtId="0" fontId="20" fillId="0" borderId="8" xfId="0" applyFont="1" applyBorder="1"/>
    <xf numFmtId="0" fontId="20" fillId="0" borderId="17" xfId="0" applyFont="1" applyBorder="1"/>
    <xf numFmtId="3" fontId="3" fillId="0" borderId="12" xfId="0" applyNumberFormat="1" applyFont="1" applyBorder="1" applyAlignment="1">
      <alignment horizontal="right" vertical="center" wrapText="1"/>
    </xf>
    <xf numFmtId="3" fontId="3" fillId="4" borderId="12" xfId="0" applyNumberFormat="1" applyFont="1" applyFill="1" applyBorder="1" applyAlignment="1">
      <alignment horizontal="right" vertical="center" wrapText="1"/>
    </xf>
    <xf numFmtId="3" fontId="3" fillId="0" borderId="12" xfId="0" applyNumberFormat="1" applyFont="1" applyFill="1" applyBorder="1" applyAlignment="1">
      <alignment horizontal="right" vertical="center" wrapText="1"/>
    </xf>
    <xf numFmtId="3" fontId="3" fillId="4" borderId="13" xfId="0" applyNumberFormat="1" applyFont="1" applyFill="1" applyBorder="1" applyAlignment="1">
      <alignment horizontal="right" vertical="center" wrapText="1"/>
    </xf>
    <xf numFmtId="0" fontId="20" fillId="0" borderId="11" xfId="0" applyFont="1" applyBorder="1" applyAlignment="1">
      <alignment vertical="center"/>
    </xf>
    <xf numFmtId="0" fontId="20" fillId="0" borderId="12" xfId="0" applyFont="1" applyBorder="1" applyAlignment="1">
      <alignment vertical="center"/>
    </xf>
    <xf numFmtId="0" fontId="2" fillId="8" borderId="7" xfId="0" applyFont="1" applyFill="1" applyBorder="1" applyAlignment="1">
      <alignment horizontal="center"/>
    </xf>
    <xf numFmtId="0" fontId="2" fillId="3"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49" fontId="18" fillId="0" borderId="52" xfId="0" applyNumberFormat="1" applyFont="1" applyBorder="1" applyAlignment="1">
      <alignment horizontal="justify" vertical="justify"/>
    </xf>
    <xf numFmtId="49" fontId="18" fillId="0" borderId="53" xfId="0" applyNumberFormat="1" applyFont="1" applyBorder="1" applyAlignment="1">
      <alignment horizontal="justify" vertical="justify"/>
    </xf>
    <xf numFmtId="49" fontId="18" fillId="0" borderId="54" xfId="0" applyNumberFormat="1" applyFont="1" applyBorder="1" applyAlignment="1">
      <alignment horizontal="justify" vertical="justify"/>
    </xf>
    <xf numFmtId="0" fontId="5" fillId="10" borderId="7" xfId="0" applyFont="1" applyFill="1" applyBorder="1" applyAlignment="1">
      <alignment horizontal="center" vertical="center" wrapText="1"/>
    </xf>
    <xf numFmtId="0" fontId="2" fillId="3" borderId="7" xfId="0" applyFont="1" applyFill="1" applyBorder="1" applyAlignment="1">
      <alignment horizontal="center" vertical="center"/>
    </xf>
    <xf numFmtId="0" fontId="18" fillId="0" borderId="52" xfId="0" applyFont="1" applyBorder="1" applyAlignment="1">
      <alignment horizontal="center"/>
    </xf>
    <xf numFmtId="0" fontId="18" fillId="0" borderId="53" xfId="0" applyFont="1" applyBorder="1" applyAlignment="1">
      <alignment horizontal="center"/>
    </xf>
    <xf numFmtId="0" fontId="18" fillId="0" borderId="54" xfId="0" applyFont="1" applyBorder="1" applyAlignment="1">
      <alignment horizontal="center"/>
    </xf>
    <xf numFmtId="0" fontId="21" fillId="10" borderId="2" xfId="0" applyFont="1" applyFill="1" applyBorder="1" applyAlignment="1">
      <alignment horizontal="center" vertical="center" wrapText="1"/>
    </xf>
    <xf numFmtId="0" fontId="21" fillId="10" borderId="3" xfId="0" applyFont="1" applyFill="1" applyBorder="1" applyAlignment="1">
      <alignment horizontal="center" vertical="center" wrapText="1"/>
    </xf>
    <xf numFmtId="0" fontId="21" fillId="10" borderId="4" xfId="0" applyFont="1" applyFill="1" applyBorder="1" applyAlignment="1">
      <alignment horizontal="center" vertical="center" wrapText="1"/>
    </xf>
    <xf numFmtId="0" fontId="5" fillId="10" borderId="2" xfId="0" applyFont="1" applyFill="1" applyBorder="1" applyAlignment="1">
      <alignment horizontal="center" wrapText="1"/>
    </xf>
    <xf numFmtId="0" fontId="5" fillId="10" borderId="3" xfId="0" applyFont="1" applyFill="1" applyBorder="1" applyAlignment="1">
      <alignment horizontal="center" wrapText="1"/>
    </xf>
    <xf numFmtId="0" fontId="5" fillId="10" borderId="4" xfId="0" applyFont="1" applyFill="1" applyBorder="1" applyAlignment="1">
      <alignment horizontal="center" wrapText="1"/>
    </xf>
    <xf numFmtId="0" fontId="2" fillId="3" borderId="2" xfId="0" applyFont="1" applyFill="1" applyBorder="1" applyAlignment="1">
      <alignment horizontal="center" vertical="justify"/>
    </xf>
    <xf numFmtId="0" fontId="2" fillId="3" borderId="3" xfId="0" applyFont="1" applyFill="1" applyBorder="1" applyAlignment="1">
      <alignment horizontal="center" vertical="justify"/>
    </xf>
    <xf numFmtId="0" fontId="2" fillId="3" borderId="4" xfId="0" applyFont="1" applyFill="1" applyBorder="1" applyAlignment="1">
      <alignment horizontal="center" vertical="justify"/>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7" xfId="0" applyFont="1" applyFill="1" applyBorder="1" applyAlignment="1">
      <alignment horizontal="center" vertical="justify"/>
    </xf>
    <xf numFmtId="0" fontId="2" fillId="5" borderId="7" xfId="0" applyFont="1" applyFill="1" applyBorder="1" applyAlignment="1">
      <alignment horizontal="center" vertical="center"/>
    </xf>
    <xf numFmtId="0" fontId="2" fillId="8" borderId="23"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14" xfId="0" applyFont="1" applyFill="1" applyBorder="1" applyAlignment="1">
      <alignment horizontal="center" vertical="center"/>
    </xf>
    <xf numFmtId="0" fontId="26" fillId="0" borderId="24" xfId="0" applyFont="1" applyBorder="1" applyAlignment="1">
      <alignment horizontal="center" vertical="center"/>
    </xf>
    <xf numFmtId="0" fontId="26" fillId="0" borderId="1" xfId="0" applyFont="1" applyBorder="1" applyAlignment="1">
      <alignment horizontal="center" vertical="center"/>
    </xf>
    <xf numFmtId="0" fontId="26" fillId="0" borderId="25" xfId="0" applyFont="1" applyBorder="1" applyAlignment="1">
      <alignment horizontal="center" vertical="center"/>
    </xf>
    <xf numFmtId="0" fontId="2" fillId="8" borderId="7"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0" borderId="15" xfId="0" applyFont="1" applyFill="1" applyBorder="1" applyAlignment="1">
      <alignment horizontal="center" vertical="justify"/>
    </xf>
    <xf numFmtId="0" fontId="2" fillId="6" borderId="7" xfId="0" applyFont="1" applyFill="1" applyBorder="1" applyAlignment="1">
      <alignment horizontal="center" vertical="center"/>
    </xf>
    <xf numFmtId="0" fontId="2" fillId="13" borderId="23" xfId="0" applyFont="1" applyFill="1" applyBorder="1" applyAlignment="1">
      <alignment horizontal="center" vertical="center"/>
    </xf>
    <xf numFmtId="0" fontId="2" fillId="13" borderId="14" xfId="0" applyFont="1" applyFill="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5" fillId="10" borderId="44" xfId="0" applyFont="1" applyFill="1" applyBorder="1" applyAlignment="1">
      <alignment horizontal="center"/>
    </xf>
    <xf numFmtId="0" fontId="5" fillId="10" borderId="45" xfId="0" applyFont="1" applyFill="1" applyBorder="1" applyAlignment="1">
      <alignment horizontal="center"/>
    </xf>
    <xf numFmtId="0" fontId="5" fillId="10" borderId="46" xfId="0" applyFont="1" applyFill="1" applyBorder="1" applyAlignment="1">
      <alignment horizontal="center"/>
    </xf>
    <xf numFmtId="49" fontId="18" fillId="0" borderId="47" xfId="0" applyNumberFormat="1" applyFont="1" applyBorder="1" applyAlignment="1">
      <alignment horizontal="justify" vertical="justify"/>
    </xf>
    <xf numFmtId="49" fontId="18" fillId="0" borderId="48" xfId="0" applyNumberFormat="1" applyFont="1" applyBorder="1" applyAlignment="1">
      <alignment horizontal="justify" vertical="justify"/>
    </xf>
    <xf numFmtId="49" fontId="18" fillId="0" borderId="49" xfId="0" applyNumberFormat="1" applyFont="1" applyBorder="1" applyAlignment="1">
      <alignment horizontal="justify" vertical="justify"/>
    </xf>
    <xf numFmtId="49" fontId="18" fillId="0" borderId="50" xfId="0" applyNumberFormat="1" applyFont="1" applyBorder="1" applyAlignment="1">
      <alignment horizontal="justify" vertical="justify"/>
    </xf>
    <xf numFmtId="49" fontId="18" fillId="0" borderId="41" xfId="0" applyNumberFormat="1" applyFont="1" applyBorder="1" applyAlignment="1">
      <alignment horizontal="justify" vertical="justify"/>
    </xf>
    <xf numFmtId="49" fontId="18" fillId="0" borderId="51" xfId="0" applyNumberFormat="1" applyFont="1" applyBorder="1" applyAlignment="1">
      <alignment horizontal="justify" vertical="justify"/>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4"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8" borderId="7" xfId="0" applyFont="1" applyFill="1" applyBorder="1" applyAlignment="1">
      <alignment horizontal="center"/>
    </xf>
    <xf numFmtId="0" fontId="16" fillId="2" borderId="0" xfId="0" applyFont="1" applyFill="1" applyAlignment="1">
      <alignment horizontal="center" vertical="center"/>
    </xf>
    <xf numFmtId="0" fontId="2" fillId="0" borderId="0" xfId="0" applyFont="1" applyAlignment="1">
      <alignment horizontal="left"/>
    </xf>
    <xf numFmtId="0" fontId="2" fillId="0" borderId="1" xfId="0" applyFont="1" applyBorder="1" applyAlignment="1">
      <alignment horizontal="left"/>
    </xf>
    <xf numFmtId="0" fontId="23" fillId="10" borderId="7" xfId="0" applyFont="1" applyFill="1" applyBorder="1" applyAlignment="1">
      <alignment horizontal="center" vertical="center" wrapText="1"/>
    </xf>
    <xf numFmtId="0" fontId="25" fillId="10" borderId="7" xfId="0" applyFont="1" applyFill="1" applyBorder="1" applyAlignment="1">
      <alignment horizontal="center" vertical="center" wrapText="1"/>
    </xf>
    <xf numFmtId="0" fontId="22" fillId="10" borderId="7" xfId="0" applyFont="1" applyFill="1" applyBorder="1" applyAlignment="1">
      <alignment horizontal="center" vertical="center" wrapText="1"/>
    </xf>
    <xf numFmtId="0" fontId="2" fillId="0" borderId="15" xfId="0" applyFont="1" applyBorder="1" applyAlignment="1">
      <alignment horizontal="left" vertical="top"/>
    </xf>
    <xf numFmtId="0" fontId="2" fillId="0" borderId="0" xfId="0" applyFont="1" applyFill="1" applyBorder="1" applyAlignment="1">
      <alignment horizontal="left" vertical="justify"/>
    </xf>
    <xf numFmtId="0" fontId="8" fillId="11" borderId="79" xfId="0" applyFont="1" applyFill="1" applyBorder="1" applyAlignment="1">
      <alignment horizontal="center" vertical="center"/>
    </xf>
    <xf numFmtId="0" fontId="8" fillId="11" borderId="80" xfId="0" applyFont="1" applyFill="1" applyBorder="1" applyAlignment="1">
      <alignment horizontal="center" vertical="center"/>
    </xf>
    <xf numFmtId="0" fontId="8" fillId="11" borderId="63" xfId="0" applyFont="1" applyFill="1" applyBorder="1" applyAlignment="1">
      <alignment horizontal="center" vertical="center"/>
    </xf>
    <xf numFmtId="0" fontId="8" fillId="11" borderId="64" xfId="0" applyFont="1" applyFill="1" applyBorder="1" applyAlignment="1">
      <alignment horizontal="center" vertical="center"/>
    </xf>
    <xf numFmtId="0" fontId="8" fillId="11" borderId="63" xfId="0" applyFont="1" applyFill="1" applyBorder="1" applyAlignment="1">
      <alignment horizontal="center"/>
    </xf>
    <xf numFmtId="0" fontId="8" fillId="11" borderId="81" xfId="0" applyFont="1" applyFill="1" applyBorder="1" applyAlignment="1">
      <alignment horizontal="center"/>
    </xf>
    <xf numFmtId="0" fontId="8" fillId="11" borderId="64" xfId="0" applyFont="1" applyFill="1" applyBorder="1" applyAlignment="1">
      <alignment horizontal="center"/>
    </xf>
    <xf numFmtId="0" fontId="8" fillId="11" borderId="33" xfId="0" applyFont="1" applyFill="1" applyBorder="1" applyAlignment="1">
      <alignment horizontal="center" vertical="center"/>
    </xf>
    <xf numFmtId="0" fontId="8" fillId="11" borderId="65" xfId="0" applyFont="1" applyFill="1" applyBorder="1" applyAlignment="1">
      <alignment horizontal="center" vertical="center"/>
    </xf>
    <xf numFmtId="0" fontId="8" fillId="11" borderId="31" xfId="0" applyFont="1" applyFill="1" applyBorder="1" applyAlignment="1">
      <alignment horizontal="center"/>
    </xf>
    <xf numFmtId="0" fontId="8" fillId="11" borderId="30" xfId="0" applyFont="1" applyFill="1" applyBorder="1" applyAlignment="1">
      <alignment horizontal="center"/>
    </xf>
    <xf numFmtId="0" fontId="8" fillId="11" borderId="32" xfId="0" applyFont="1" applyFill="1" applyBorder="1" applyAlignment="1">
      <alignment horizontal="center"/>
    </xf>
    <xf numFmtId="0" fontId="4" fillId="3" borderId="5"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6" xfId="0" applyFont="1" applyFill="1" applyBorder="1" applyAlignment="1">
      <alignment horizontal="center" vertical="center"/>
    </xf>
    <xf numFmtId="0" fontId="2" fillId="8" borderId="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3" fillId="7" borderId="7" xfId="0" applyFont="1" applyFill="1" applyBorder="1" applyAlignment="1">
      <alignment horizontal="center" vertical="center" textRotation="90" wrapText="1"/>
    </xf>
    <xf numFmtId="0" fontId="3" fillId="8" borderId="7"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1" xfId="0" applyFont="1" applyFill="1" applyBorder="1" applyAlignment="1">
      <alignment horizontal="center" vertical="center"/>
    </xf>
    <xf numFmtId="0" fontId="2" fillId="13" borderId="5"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6" xfId="0" applyFont="1" applyFill="1" applyBorder="1" applyAlignment="1">
      <alignment horizontal="center" vertical="center"/>
    </xf>
    <xf numFmtId="0" fontId="2" fillId="0" borderId="0" xfId="0" applyFont="1" applyFill="1" applyBorder="1" applyAlignment="1">
      <alignment horizontal="left" vertical="center" wrapText="1"/>
    </xf>
    <xf numFmtId="0" fontId="2" fillId="7" borderId="23"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7" xfId="0" applyFont="1" applyFill="1" applyBorder="1" applyAlignment="1">
      <alignment horizontal="center" vertical="center"/>
    </xf>
    <xf numFmtId="0" fontId="26" fillId="0" borderId="7" xfId="0" applyFont="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14" xfId="0" applyFont="1" applyFill="1" applyBorder="1" applyAlignment="1">
      <alignment horizontal="center" vertical="center"/>
    </xf>
    <xf numFmtId="3" fontId="18" fillId="9" borderId="42" xfId="0" applyNumberFormat="1" applyFont="1" applyFill="1" applyBorder="1" applyAlignment="1">
      <alignment horizontal="center"/>
    </xf>
    <xf numFmtId="3" fontId="18" fillId="9" borderId="60" xfId="0" applyNumberFormat="1" applyFont="1" applyFill="1" applyBorder="1" applyAlignment="1">
      <alignment horizontal="center"/>
    </xf>
    <xf numFmtId="3" fontId="18" fillId="9" borderId="57" xfId="0" applyNumberFormat="1" applyFont="1" applyFill="1" applyBorder="1" applyAlignment="1">
      <alignment horizontal="center"/>
    </xf>
    <xf numFmtId="3" fontId="3" fillId="0" borderId="9" xfId="0" applyNumberFormat="1" applyFont="1" applyBorder="1" applyAlignment="1">
      <alignment horizontal="center" vertical="center"/>
    </xf>
    <xf numFmtId="3" fontId="3" fillId="0" borderId="10" xfId="0" applyNumberFormat="1" applyFont="1" applyBorder="1" applyAlignment="1">
      <alignment horizontal="center" vertical="center"/>
    </xf>
    <xf numFmtId="0" fontId="3" fillId="6" borderId="7" xfId="0" applyFont="1" applyFill="1" applyBorder="1" applyAlignment="1">
      <alignment horizontal="center"/>
    </xf>
    <xf numFmtId="0" fontId="2" fillId="3" borderId="5" xfId="0" applyFont="1" applyFill="1" applyBorder="1" applyAlignment="1">
      <alignment horizontal="center" vertical="center"/>
    </xf>
    <xf numFmtId="0" fontId="2" fillId="3" borderId="16" xfId="0" applyFont="1" applyFill="1" applyBorder="1" applyAlignment="1">
      <alignment horizontal="center" vertical="center"/>
    </xf>
    <xf numFmtId="0" fontId="2" fillId="6" borderId="24" xfId="0" applyFont="1" applyFill="1" applyBorder="1" applyAlignment="1">
      <alignment horizontal="center" vertical="center"/>
    </xf>
    <xf numFmtId="0" fontId="2" fillId="6" borderId="25" xfId="0" applyFont="1" applyFill="1" applyBorder="1" applyAlignment="1">
      <alignment horizontal="center" vertical="center"/>
    </xf>
    <xf numFmtId="0" fontId="2" fillId="3" borderId="7" xfId="0" applyFont="1" applyFill="1" applyBorder="1" applyAlignment="1">
      <alignment horizontal="center" vertical="justify"/>
    </xf>
    <xf numFmtId="0" fontId="2" fillId="7" borderId="5" xfId="0" applyFont="1" applyFill="1" applyBorder="1" applyAlignment="1">
      <alignment horizontal="center" vertical="center"/>
    </xf>
    <xf numFmtId="0" fontId="26" fillId="0" borderId="6" xfId="0" applyFont="1" applyBorder="1" applyAlignment="1">
      <alignment horizontal="center" vertical="center"/>
    </xf>
    <xf numFmtId="0" fontId="2" fillId="3" borderId="6"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7" xfId="0" applyFont="1" applyFill="1" applyBorder="1" applyAlignment="1">
      <alignment horizontal="center"/>
    </xf>
    <xf numFmtId="0" fontId="2" fillId="0" borderId="0" xfId="0" applyFont="1" applyBorder="1" applyAlignment="1">
      <alignment horizontal="justify" vertical="center"/>
    </xf>
    <xf numFmtId="0" fontId="2" fillId="13" borderId="7" xfId="0" applyFont="1" applyFill="1" applyBorder="1" applyAlignment="1">
      <alignment horizontal="center" vertical="center"/>
    </xf>
    <xf numFmtId="0" fontId="2" fillId="13" borderId="24" xfId="0" applyFont="1" applyFill="1" applyBorder="1" applyAlignment="1">
      <alignment horizontal="center" vertical="center"/>
    </xf>
    <xf numFmtId="0" fontId="2" fillId="13" borderId="25"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3" xfId="0" applyFont="1" applyFill="1" applyBorder="1" applyAlignment="1">
      <alignment horizontal="center" vertical="center"/>
    </xf>
    <xf numFmtId="0" fontId="2" fillId="13" borderId="4" xfId="0" applyFont="1" applyFill="1" applyBorder="1" applyAlignment="1">
      <alignment horizontal="center" vertical="center"/>
    </xf>
    <xf numFmtId="0" fontId="2" fillId="7" borderId="16" xfId="0" applyFont="1" applyFill="1" applyBorder="1" applyAlignment="1">
      <alignment horizontal="center" vertical="center"/>
    </xf>
    <xf numFmtId="0" fontId="2" fillId="12" borderId="2" xfId="0" applyFont="1" applyFill="1" applyBorder="1" applyAlignment="1">
      <alignment horizontal="center" vertical="justify"/>
    </xf>
    <xf numFmtId="0" fontId="2" fillId="12" borderId="3" xfId="0" applyFont="1" applyFill="1" applyBorder="1" applyAlignment="1">
      <alignment horizontal="center" vertical="justify"/>
    </xf>
    <xf numFmtId="0" fontId="2" fillId="12" borderId="4" xfId="0" applyFont="1" applyFill="1" applyBorder="1" applyAlignment="1">
      <alignment horizontal="center" vertical="justify"/>
    </xf>
    <xf numFmtId="0" fontId="2" fillId="13" borderId="2" xfId="0" applyFont="1" applyFill="1" applyBorder="1" applyAlignment="1">
      <alignment horizontal="center"/>
    </xf>
    <xf numFmtId="0" fontId="2" fillId="13" borderId="4" xfId="0" applyFont="1" applyFill="1" applyBorder="1" applyAlignment="1">
      <alignment horizontal="center"/>
    </xf>
    <xf numFmtId="3" fontId="3" fillId="0" borderId="20" xfId="0" applyNumberFormat="1" applyFont="1" applyBorder="1" applyAlignment="1">
      <alignment horizontal="center" vertical="center"/>
    </xf>
    <xf numFmtId="3" fontId="3" fillId="0" borderId="21" xfId="0" applyNumberFormat="1" applyFont="1" applyBorder="1" applyAlignment="1">
      <alignment horizontal="center" vertical="center"/>
    </xf>
    <xf numFmtId="0" fontId="20" fillId="0" borderId="20" xfId="0" applyFont="1" applyBorder="1" applyAlignment="1">
      <alignment horizontal="center"/>
    </xf>
    <xf numFmtId="0" fontId="20" fillId="0" borderId="40"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20" fillId="0" borderId="27" xfId="0" applyFont="1" applyBorder="1" applyAlignment="1">
      <alignment horizontal="center"/>
    </xf>
    <xf numFmtId="0" fontId="20" fillId="0" borderId="41" xfId="0" applyFont="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4" xfId="0" applyFont="1" applyBorder="1" applyAlignment="1">
      <alignment horizontal="left" vertical="center"/>
    </xf>
    <xf numFmtId="0" fontId="2" fillId="5" borderId="2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3" fillId="0" borderId="8" xfId="0" applyFont="1" applyFill="1" applyBorder="1" applyAlignment="1">
      <alignment horizontal="justify" vertical="center"/>
    </xf>
    <xf numFmtId="0" fontId="3" fillId="0" borderId="9" xfId="0" applyFont="1" applyFill="1" applyBorder="1" applyAlignment="1">
      <alignment horizontal="justify" vertical="center"/>
    </xf>
    <xf numFmtId="0" fontId="3" fillId="0" borderId="11" xfId="0" applyFont="1" applyFill="1" applyBorder="1" applyAlignment="1">
      <alignment horizontal="justify" vertical="center"/>
    </xf>
    <xf numFmtId="0" fontId="3" fillId="0" borderId="12" xfId="0" applyFont="1" applyFill="1" applyBorder="1" applyAlignment="1">
      <alignment horizontal="justify" vertical="center"/>
    </xf>
    <xf numFmtId="0" fontId="2" fillId="0" borderId="0" xfId="0" applyFont="1" applyAlignment="1">
      <alignment horizontal="left" vertical="center"/>
    </xf>
    <xf numFmtId="0" fontId="20" fillId="0" borderId="42" xfId="0" applyFont="1" applyBorder="1" applyAlignment="1">
      <alignment horizontal="center"/>
    </xf>
    <xf numFmtId="0" fontId="20" fillId="0" borderId="43" xfId="0" applyFont="1" applyBorder="1" applyAlignment="1">
      <alignment horizontal="center"/>
    </xf>
    <xf numFmtId="0" fontId="20" fillId="0" borderId="12" xfId="0" applyFont="1" applyBorder="1" applyAlignment="1">
      <alignment horizontal="center"/>
    </xf>
    <xf numFmtId="0" fontId="20" fillId="0" borderId="13" xfId="0" applyFont="1" applyBorder="1" applyAlignment="1">
      <alignment horizontal="center"/>
    </xf>
    <xf numFmtId="0" fontId="2" fillId="0" borderId="0" xfId="0" applyFont="1" applyBorder="1" applyAlignment="1">
      <alignment horizontal="justify" vertical="justify"/>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5" fillId="3" borderId="7" xfId="0" applyFont="1" applyFill="1" applyBorder="1" applyAlignment="1">
      <alignment horizontal="center"/>
    </xf>
    <xf numFmtId="0" fontId="2" fillId="10" borderId="23" xfId="0" applyFont="1" applyFill="1" applyBorder="1" applyAlignment="1">
      <alignment horizontal="center" vertical="center"/>
    </xf>
    <xf numFmtId="0" fontId="2" fillId="10" borderId="1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2" xfId="0" applyFont="1" applyFill="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2" fillId="10" borderId="4" xfId="0" applyFont="1" applyFill="1" applyBorder="1" applyAlignment="1">
      <alignment horizontal="center"/>
    </xf>
    <xf numFmtId="165" fontId="2" fillId="12" borderId="2" xfId="0" applyNumberFormat="1" applyFont="1" applyFill="1" applyBorder="1" applyAlignment="1">
      <alignment horizontal="center" vertical="center"/>
    </xf>
    <xf numFmtId="165" fontId="2" fillId="12" borderId="4" xfId="0" applyNumberFormat="1" applyFont="1" applyFill="1" applyBorder="1" applyAlignment="1">
      <alignment horizontal="center" vertical="center"/>
    </xf>
    <xf numFmtId="0" fontId="2" fillId="0" borderId="0" xfId="0" applyFont="1" applyBorder="1" applyAlignment="1">
      <alignment horizontal="justify" wrapText="1"/>
    </xf>
    <xf numFmtId="0" fontId="2" fillId="0" borderId="0" xfId="0" applyFont="1" applyBorder="1" applyAlignment="1">
      <alignment horizontal="left"/>
    </xf>
    <xf numFmtId="0" fontId="2" fillId="0" borderId="0" xfId="0" applyFont="1" applyBorder="1" applyAlignment="1">
      <alignment horizontal="left" wrapText="1"/>
    </xf>
    <xf numFmtId="0" fontId="2" fillId="12" borderId="5" xfId="0" applyFont="1" applyFill="1" applyBorder="1" applyAlignment="1">
      <alignment horizontal="center" vertical="center"/>
    </xf>
    <xf numFmtId="0" fontId="2" fillId="12" borderId="16"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2" xfId="0" applyFont="1" applyFill="1" applyBorder="1" applyAlignment="1">
      <alignment horizontal="center" vertical="center"/>
    </xf>
    <xf numFmtId="0" fontId="2" fillId="12" borderId="4" xfId="0" applyFont="1" applyFill="1" applyBorder="1" applyAlignment="1">
      <alignment horizontal="center" vertical="center"/>
    </xf>
    <xf numFmtId="0" fontId="20" fillId="0" borderId="3" xfId="0" applyFont="1" applyBorder="1" applyAlignment="1">
      <alignment horizontal="center" vertical="justify"/>
    </xf>
    <xf numFmtId="0" fontId="20" fillId="0" borderId="4" xfId="0" applyFont="1" applyBorder="1" applyAlignment="1">
      <alignment horizontal="center" vertical="justify"/>
    </xf>
    <xf numFmtId="0" fontId="8" fillId="11" borderId="29" xfId="0" applyFont="1" applyFill="1" applyBorder="1" applyAlignment="1">
      <alignment horizontal="center" vertical="center"/>
    </xf>
    <xf numFmtId="0" fontId="8" fillId="11" borderId="6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23" xfId="0" applyFont="1" applyFill="1" applyBorder="1" applyAlignment="1">
      <alignment horizontal="center" vertical="center"/>
    </xf>
    <xf numFmtId="0" fontId="2" fillId="12" borderId="14" xfId="0" applyFont="1" applyFill="1" applyBorder="1" applyAlignment="1">
      <alignment horizontal="center" vertical="center"/>
    </xf>
    <xf numFmtId="0" fontId="18" fillId="0" borderId="50" xfId="0" applyFont="1" applyBorder="1" applyAlignment="1">
      <alignment horizontal="center"/>
    </xf>
    <xf numFmtId="0" fontId="18" fillId="0" borderId="41" xfId="0" applyFont="1" applyBorder="1" applyAlignment="1">
      <alignment horizontal="center"/>
    </xf>
    <xf numFmtId="0" fontId="18" fillId="0" borderId="51" xfId="0" applyFont="1" applyBorder="1" applyAlignment="1">
      <alignment horizontal="center"/>
    </xf>
    <xf numFmtId="0" fontId="2" fillId="0" borderId="28" xfId="0" applyFont="1" applyFill="1" applyBorder="1" applyAlignment="1">
      <alignment horizontal="left"/>
    </xf>
    <xf numFmtId="0" fontId="2" fillId="0" borderId="0" xfId="0" applyFont="1" applyFill="1" applyBorder="1" applyAlignment="1">
      <alignment horizontal="left"/>
    </xf>
    <xf numFmtId="0" fontId="2" fillId="0" borderId="0" xfId="0" applyFont="1" applyFill="1" applyBorder="1" applyAlignment="1">
      <alignment horizontal="left" vertical="center"/>
    </xf>
    <xf numFmtId="0" fontId="5" fillId="10" borderId="76" xfId="0" applyFont="1" applyFill="1" applyBorder="1" applyAlignment="1">
      <alignment horizontal="center" vertical="center" wrapText="1"/>
    </xf>
    <xf numFmtId="0" fontId="5" fillId="10" borderId="77" xfId="0" applyFont="1" applyFill="1" applyBorder="1" applyAlignment="1">
      <alignment horizontal="center" vertical="center" wrapText="1"/>
    </xf>
    <xf numFmtId="0" fontId="5" fillId="10" borderId="78" xfId="0" applyFont="1" applyFill="1" applyBorder="1" applyAlignment="1">
      <alignment horizontal="center" vertical="center" wrapText="1"/>
    </xf>
    <xf numFmtId="0" fontId="18" fillId="0" borderId="73" xfId="0" applyFont="1" applyBorder="1" applyAlignment="1">
      <alignment horizontal="center"/>
    </xf>
    <xf numFmtId="0" fontId="18" fillId="0" borderId="74" xfId="0" applyFont="1" applyBorder="1" applyAlignment="1">
      <alignment horizontal="center"/>
    </xf>
    <xf numFmtId="0" fontId="18" fillId="0" borderId="75" xfId="0" applyFont="1" applyBorder="1" applyAlignment="1">
      <alignment horizontal="center"/>
    </xf>
    <xf numFmtId="0" fontId="2" fillId="8" borderId="5" xfId="0" applyFont="1" applyFill="1" applyBorder="1" applyAlignment="1">
      <alignment horizontal="center" vertical="center"/>
    </xf>
    <xf numFmtId="0" fontId="2" fillId="8" borderId="16"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6" fillId="8" borderId="7" xfId="0" applyFont="1" applyFill="1" applyBorder="1" applyAlignment="1">
      <alignment horizontal="center" vertical="justify"/>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0" borderId="7" xfId="0" applyFont="1" applyFill="1" applyBorder="1" applyAlignment="1">
      <alignment horizontal="center"/>
    </xf>
    <xf numFmtId="0" fontId="2" fillId="12" borderId="7" xfId="0" applyFont="1" applyFill="1" applyBorder="1" applyAlignment="1">
      <alignment horizontal="center" vertical="justify"/>
    </xf>
    <xf numFmtId="0" fontId="3" fillId="0" borderId="70" xfId="0" applyFont="1" applyFill="1" applyBorder="1" applyAlignment="1">
      <alignment horizontal="center" vertical="justify"/>
    </xf>
    <xf numFmtId="0" fontId="3" fillId="0" borderId="71" xfId="0" applyFont="1" applyFill="1" applyBorder="1" applyAlignment="1">
      <alignment horizontal="center" vertical="justify"/>
    </xf>
    <xf numFmtId="0" fontId="3" fillId="0" borderId="48" xfId="0" applyFont="1" applyFill="1" applyBorder="1" applyAlignment="1">
      <alignment horizontal="center" vertical="justify"/>
    </xf>
    <xf numFmtId="0" fontId="3" fillId="0" borderId="72" xfId="0" applyFont="1" applyFill="1" applyBorder="1" applyAlignment="1">
      <alignment horizontal="center" vertical="justify"/>
    </xf>
    <xf numFmtId="0" fontId="2" fillId="12" borderId="7" xfId="0" applyFont="1" applyFill="1" applyBorder="1" applyAlignment="1">
      <alignment horizontal="center"/>
    </xf>
    <xf numFmtId="0" fontId="8" fillId="11" borderId="7" xfId="0" applyFont="1" applyFill="1" applyBorder="1" applyAlignment="1">
      <alignment horizontal="center"/>
    </xf>
    <xf numFmtId="0" fontId="2" fillId="0" borderId="0" xfId="0" applyFont="1" applyAlignment="1">
      <alignment horizontal="justify" vertical="center" wrapText="1"/>
    </xf>
    <xf numFmtId="0" fontId="2" fillId="12" borderId="7" xfId="0" applyFont="1" applyFill="1" applyBorder="1" applyAlignment="1">
      <alignment horizontal="center" vertical="center"/>
    </xf>
    <xf numFmtId="0" fontId="2" fillId="12" borderId="24" xfId="0" applyFont="1" applyFill="1" applyBorder="1" applyAlignment="1">
      <alignment horizontal="center" vertical="center"/>
    </xf>
    <xf numFmtId="0" fontId="2" fillId="12" borderId="25" xfId="0" applyFont="1" applyFill="1" applyBorder="1" applyAlignment="1">
      <alignment horizontal="center" vertical="center"/>
    </xf>
    <xf numFmtId="0" fontId="2" fillId="0" borderId="7" xfId="0" applyFont="1" applyBorder="1" applyAlignment="1">
      <alignment horizontal="center" vertical="center"/>
    </xf>
    <xf numFmtId="0" fontId="2" fillId="12" borderId="15" xfId="0"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2" fillId="0" borderId="15" xfId="0" applyFont="1" applyBorder="1" applyAlignment="1">
      <alignment horizontal="left" vertical="center" wrapText="1"/>
    </xf>
    <xf numFmtId="1" fontId="18" fillId="0" borderId="42" xfId="0" applyNumberFormat="1" applyFont="1" applyBorder="1" applyAlignment="1">
      <alignment horizontal="center" vertical="center"/>
    </xf>
    <xf numFmtId="1" fontId="18" fillId="0" borderId="60" xfId="0" applyNumberFormat="1" applyFont="1" applyBorder="1" applyAlignment="1">
      <alignment horizontal="center" vertical="center"/>
    </xf>
    <xf numFmtId="0" fontId="18" fillId="6" borderId="2" xfId="0" applyFont="1" applyFill="1" applyBorder="1" applyAlignment="1">
      <alignment horizontal="center"/>
    </xf>
    <xf numFmtId="0" fontId="18" fillId="6" borderId="4" xfId="0" applyFont="1" applyFill="1" applyBorder="1" applyAlignment="1">
      <alignment horizontal="center"/>
    </xf>
    <xf numFmtId="0" fontId="5" fillId="6" borderId="7" xfId="0" applyFont="1" applyFill="1" applyBorder="1" applyAlignment="1">
      <alignment horizontal="center" vertical="center"/>
    </xf>
    <xf numFmtId="0" fontId="3" fillId="0" borderId="18" xfId="0" applyNumberFormat="1" applyFont="1" applyBorder="1" applyAlignment="1">
      <alignment horizontal="justify" vertical="center"/>
    </xf>
    <xf numFmtId="49" fontId="3" fillId="0" borderId="18" xfId="0" applyNumberFormat="1" applyFont="1" applyBorder="1" applyAlignment="1">
      <alignment horizontal="justify" vertical="center"/>
    </xf>
    <xf numFmtId="49" fontId="3" fillId="0" borderId="19" xfId="0" applyNumberFormat="1" applyFont="1" applyBorder="1" applyAlignment="1">
      <alignment horizontal="justify" vertical="center"/>
    </xf>
    <xf numFmtId="0" fontId="3" fillId="0" borderId="17" xfId="0" applyNumberFormat="1" applyFont="1" applyBorder="1" applyAlignment="1">
      <alignment horizontal="justify"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3" fillId="0" borderId="7" xfId="0" applyFont="1" applyBorder="1" applyAlignment="1">
      <alignment horizontal="left" vertical="center"/>
    </xf>
    <xf numFmtId="0" fontId="2"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3" fillId="0" borderId="38" xfId="0" applyFont="1" applyBorder="1" applyAlignment="1">
      <alignment horizontal="center"/>
    </xf>
    <xf numFmtId="0" fontId="3" fillId="6" borderId="23" xfId="0" applyFont="1" applyFill="1" applyBorder="1" applyAlignment="1">
      <alignment horizontal="center" vertical="center"/>
    </xf>
    <xf numFmtId="0" fontId="3" fillId="6" borderId="15" xfId="0" applyFont="1" applyFill="1" applyBorder="1" applyAlignment="1">
      <alignment horizontal="center" vertical="center"/>
    </xf>
    <xf numFmtId="0" fontId="3" fillId="6" borderId="14"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2" fillId="6" borderId="7" xfId="0" applyFont="1" applyFill="1" applyBorder="1" applyAlignment="1">
      <alignment horizontal="center"/>
    </xf>
    <xf numFmtId="0" fontId="3" fillId="0" borderId="39" xfId="0" applyFont="1" applyBorder="1" applyAlignment="1">
      <alignment horizontal="center"/>
    </xf>
    <xf numFmtId="0" fontId="2" fillId="6" borderId="4" xfId="0" applyFont="1" applyFill="1" applyBorder="1" applyAlignment="1">
      <alignment horizontal="left" vertical="center" wrapText="1"/>
    </xf>
    <xf numFmtId="49" fontId="2" fillId="6" borderId="8" xfId="0" applyNumberFormat="1" applyFont="1" applyFill="1" applyBorder="1" applyAlignment="1">
      <alignment horizontal="left" vertical="center"/>
    </xf>
    <xf numFmtId="49" fontId="2" fillId="6" borderId="9" xfId="0" applyNumberFormat="1" applyFont="1" applyFill="1" applyBorder="1" applyAlignment="1">
      <alignment horizontal="left" vertical="center"/>
    </xf>
    <xf numFmtId="49" fontId="18" fillId="0" borderId="9" xfId="0" applyNumberFormat="1" applyFont="1" applyBorder="1" applyAlignment="1">
      <alignment horizontal="left" vertical="center"/>
    </xf>
    <xf numFmtId="49" fontId="18" fillId="0" borderId="10" xfId="0" applyNumberFormat="1" applyFont="1" applyBorder="1" applyAlignment="1">
      <alignment horizontal="left" vertical="center"/>
    </xf>
    <xf numFmtId="49" fontId="2" fillId="6" borderId="17" xfId="0" applyNumberFormat="1" applyFont="1" applyFill="1" applyBorder="1" applyAlignment="1">
      <alignment horizontal="left" vertical="center"/>
    </xf>
    <xf numFmtId="49" fontId="2" fillId="6" borderId="18" xfId="0" applyNumberFormat="1" applyFont="1" applyFill="1" applyBorder="1" applyAlignment="1">
      <alignment horizontal="left" vertical="center"/>
    </xf>
    <xf numFmtId="49" fontId="18" fillId="0" borderId="18" xfId="0" applyNumberFormat="1" applyFont="1" applyBorder="1" applyAlignment="1">
      <alignment horizontal="left" vertical="center"/>
    </xf>
    <xf numFmtId="49" fontId="18" fillId="0" borderId="19" xfId="0" applyNumberFormat="1" applyFont="1" applyBorder="1" applyAlignment="1">
      <alignment horizontal="left" vertical="center"/>
    </xf>
    <xf numFmtId="49" fontId="2" fillId="6" borderId="11" xfId="0" applyNumberFormat="1" applyFont="1" applyFill="1" applyBorder="1" applyAlignment="1">
      <alignment horizontal="left" vertical="center"/>
    </xf>
    <xf numFmtId="49" fontId="2" fillId="6" borderId="12" xfId="0" applyNumberFormat="1" applyFont="1" applyFill="1" applyBorder="1" applyAlignment="1">
      <alignment horizontal="left" vertical="center"/>
    </xf>
    <xf numFmtId="49" fontId="18" fillId="0" borderId="12" xfId="0" applyNumberFormat="1" applyFont="1" applyBorder="1" applyAlignment="1">
      <alignment horizontal="left" vertical="center"/>
    </xf>
    <xf numFmtId="49" fontId="18" fillId="0" borderId="13" xfId="0" applyNumberFormat="1" applyFont="1" applyBorder="1" applyAlignment="1">
      <alignment horizontal="left" vertical="center"/>
    </xf>
    <xf numFmtId="0" fontId="2" fillId="6" borderId="7" xfId="0" applyFont="1" applyFill="1" applyBorder="1" applyAlignment="1">
      <alignment horizontal="left" vertical="center"/>
    </xf>
    <xf numFmtId="0" fontId="16" fillId="2" borderId="0" xfId="0" applyFont="1" applyFill="1" applyAlignment="1">
      <alignment horizont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0" fontId="2" fillId="6" borderId="58" xfId="0" applyFont="1" applyFill="1" applyBorder="1" applyAlignment="1">
      <alignment horizontal="center"/>
    </xf>
    <xf numFmtId="0" fontId="2" fillId="6" borderId="26" xfId="0" applyFont="1" applyFill="1" applyBorder="1" applyAlignment="1">
      <alignment horizontal="center"/>
    </xf>
    <xf numFmtId="0" fontId="2" fillId="6" borderId="59" xfId="0" applyFont="1" applyFill="1" applyBorder="1" applyAlignment="1">
      <alignment horizontal="center"/>
    </xf>
    <xf numFmtId="0" fontId="3" fillId="0" borderId="8" xfId="0" applyNumberFormat="1" applyFont="1" applyBorder="1" applyAlignment="1">
      <alignment horizontal="justify" vertical="center"/>
    </xf>
    <xf numFmtId="49" fontId="3" fillId="0" borderId="9" xfId="0" applyNumberFormat="1" applyFont="1" applyBorder="1" applyAlignment="1">
      <alignment horizontal="justify" vertical="center"/>
    </xf>
    <xf numFmtId="0" fontId="3" fillId="0" borderId="9" xfId="0" applyNumberFormat="1" applyFont="1" applyBorder="1" applyAlignment="1">
      <alignment horizontal="justify" vertical="center"/>
    </xf>
    <xf numFmtId="49" fontId="3" fillId="0" borderId="10" xfId="0" applyNumberFormat="1" applyFont="1" applyBorder="1" applyAlignment="1">
      <alignment horizontal="justify" vertical="center"/>
    </xf>
    <xf numFmtId="0" fontId="3" fillId="0" borderId="11" xfId="0" applyNumberFormat="1" applyFont="1" applyBorder="1" applyAlignment="1">
      <alignment horizontal="justify" vertical="center"/>
    </xf>
    <xf numFmtId="49" fontId="3" fillId="0" borderId="12" xfId="0" applyNumberFormat="1" applyFont="1" applyBorder="1" applyAlignment="1">
      <alignment horizontal="justify" vertical="center"/>
    </xf>
    <xf numFmtId="0" fontId="3" fillId="0" borderId="12" xfId="0" applyNumberFormat="1" applyFont="1" applyBorder="1" applyAlignment="1">
      <alignment horizontal="justify" vertical="center"/>
    </xf>
    <xf numFmtId="49" fontId="3" fillId="0" borderId="13" xfId="0" applyNumberFormat="1" applyFont="1" applyBorder="1" applyAlignment="1">
      <alignment horizontal="justify" vertical="center"/>
    </xf>
    <xf numFmtId="0" fontId="1" fillId="6" borderId="7" xfId="0" applyFont="1" applyFill="1" applyBorder="1" applyAlignment="1">
      <alignment horizontal="center" vertical="center"/>
    </xf>
    <xf numFmtId="0" fontId="1" fillId="6" borderId="2" xfId="0" applyFont="1" applyFill="1" applyBorder="1" applyAlignment="1">
      <alignment horizontal="center"/>
    </xf>
    <xf numFmtId="0" fontId="1" fillId="6" borderId="4" xfId="0" applyFont="1" applyFill="1" applyBorder="1" applyAlignment="1">
      <alignment horizontal="center"/>
    </xf>
    <xf numFmtId="0" fontId="3" fillId="8" borderId="23"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14" xfId="0" applyFont="1" applyFill="1" applyBorder="1" applyAlignment="1">
      <alignment horizontal="center" vertical="center"/>
    </xf>
    <xf numFmtId="0" fontId="3" fillId="8" borderId="24"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5" xfId="0" applyFont="1" applyFill="1" applyBorder="1" applyAlignment="1">
      <alignment horizontal="center" vertical="center"/>
    </xf>
    <xf numFmtId="0" fontId="2" fillId="8" borderId="7" xfId="0" applyFont="1" applyFill="1" applyBorder="1" applyAlignment="1">
      <alignment horizontal="justify" vertical="center"/>
    </xf>
    <xf numFmtId="0" fontId="2" fillId="8" borderId="25" xfId="0" applyFont="1" applyFill="1" applyBorder="1" applyAlignment="1">
      <alignment horizontal="center" vertical="center"/>
    </xf>
    <xf numFmtId="0" fontId="18" fillId="6" borderId="23" xfId="0" applyFont="1" applyFill="1" applyBorder="1" applyAlignment="1">
      <alignment horizontal="center" vertical="center"/>
    </xf>
    <xf numFmtId="0" fontId="18" fillId="6" borderId="14" xfId="0" applyFont="1" applyFill="1" applyBorder="1" applyAlignment="1">
      <alignment horizontal="center" vertical="center"/>
    </xf>
    <xf numFmtId="0" fontId="18" fillId="6" borderId="24" xfId="0" applyFont="1" applyFill="1" applyBorder="1" applyAlignment="1">
      <alignment horizontal="center" vertical="center"/>
    </xf>
    <xf numFmtId="0" fontId="18" fillId="6" borderId="25" xfId="0" applyFont="1" applyFill="1" applyBorder="1" applyAlignment="1">
      <alignment horizontal="center" vertical="center"/>
    </xf>
    <xf numFmtId="0" fontId="18" fillId="6" borderId="3"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vertical="center"/>
    </xf>
    <xf numFmtId="0" fontId="3" fillId="8" borderId="16" xfId="0" applyFont="1" applyFill="1" applyBorder="1" applyAlignment="1">
      <alignment horizontal="center" vertical="center"/>
    </xf>
    <xf numFmtId="0" fontId="3" fillId="8" borderId="6" xfId="0" applyFont="1" applyFill="1" applyBorder="1" applyAlignment="1">
      <alignment horizontal="center" vertical="center"/>
    </xf>
    <xf numFmtId="0" fontId="5" fillId="6" borderId="7"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2" fillId="0" borderId="0" xfId="0" applyFont="1" applyFill="1" applyBorder="1" applyAlignment="1">
      <alignment horizontal="left" vertical="top"/>
    </xf>
    <xf numFmtId="0" fontId="5" fillId="0" borderId="0" xfId="0" applyFont="1" applyAlignment="1">
      <alignment horizontal="justify" vertical="center" wrapText="1"/>
    </xf>
    <xf numFmtId="0" fontId="5" fillId="0" borderId="0" xfId="0" applyFont="1" applyAlignment="1">
      <alignment horizontal="justify" wrapText="1"/>
    </xf>
    <xf numFmtId="1" fontId="18" fillId="0" borderId="57" xfId="0" applyNumberFormat="1" applyFont="1" applyBorder="1" applyAlignment="1">
      <alignment horizontal="center" vertical="center"/>
    </xf>
    <xf numFmtId="0" fontId="3" fillId="6" borderId="5" xfId="0" applyFont="1" applyFill="1" applyBorder="1" applyAlignment="1">
      <alignment horizontal="center" vertical="center"/>
    </xf>
    <xf numFmtId="0" fontId="3" fillId="6" borderId="16" xfId="0" applyFont="1" applyFill="1" applyBorder="1" applyAlignment="1">
      <alignment horizontal="center" vertical="center"/>
    </xf>
    <xf numFmtId="3" fontId="3" fillId="0" borderId="70" xfId="0" applyNumberFormat="1" applyFont="1" applyBorder="1" applyAlignment="1">
      <alignment vertical="center"/>
    </xf>
    <xf numFmtId="3" fontId="3" fillId="0" borderId="48" xfId="0" applyNumberFormat="1"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11"/>
  <sheetViews>
    <sheetView topLeftCell="A7" zoomScale="96" zoomScaleNormal="96" zoomScaleSheetLayoutView="70" workbookViewId="0">
      <selection activeCell="O368" sqref="O368"/>
    </sheetView>
  </sheetViews>
  <sheetFormatPr baseColWidth="10" defaultColWidth="11" defaultRowHeight="16.5" x14ac:dyDescent="0.3"/>
  <cols>
    <col min="1" max="1" width="57.375" style="264" customWidth="1"/>
    <col min="2" max="2" width="8.5" style="263" bestFit="1" customWidth="1"/>
    <col min="3" max="3" width="7.5" style="263" bestFit="1" customWidth="1"/>
    <col min="4" max="4" width="9.25" style="263" customWidth="1"/>
    <col min="5" max="5" width="8.875" style="263" bestFit="1" customWidth="1"/>
    <col min="6" max="6" width="10.625" style="263" bestFit="1" customWidth="1"/>
    <col min="7" max="7" width="6.5" style="263" customWidth="1"/>
    <col min="8" max="8" width="8.5" style="263" bestFit="1" customWidth="1"/>
    <col min="9" max="9" width="10.125" style="263" customWidth="1"/>
    <col min="10" max="10" width="8.5" style="263" bestFit="1" customWidth="1"/>
    <col min="11" max="11" width="6" style="263" bestFit="1" customWidth="1"/>
    <col min="12" max="12" width="8.5" style="263" bestFit="1" customWidth="1"/>
    <col min="13" max="13" width="10.5" style="263" customWidth="1"/>
    <col min="14" max="14" width="8.5" style="263" bestFit="1" customWidth="1"/>
    <col min="15" max="15" width="7.25" style="263" bestFit="1" customWidth="1"/>
    <col min="16" max="16" width="8" style="263" bestFit="1" customWidth="1"/>
    <col min="17" max="17" width="6" style="263" bestFit="1" customWidth="1"/>
    <col min="18" max="18" width="5.375" style="263" bestFit="1" customWidth="1"/>
    <col min="19" max="19" width="7.25" style="263" customWidth="1"/>
    <col min="20" max="20" width="9.75" style="263" customWidth="1"/>
    <col min="21" max="21" width="7.375" style="263" bestFit="1" customWidth="1"/>
    <col min="22" max="22" width="6.875" style="263" bestFit="1" customWidth="1"/>
    <col min="23" max="23" width="6.375" style="263" customWidth="1"/>
    <col min="24" max="24" width="7.5" style="263" customWidth="1"/>
    <col min="25" max="25" width="8.75" style="263" bestFit="1" customWidth="1"/>
    <col min="26" max="16384" width="11" style="263"/>
  </cols>
  <sheetData>
    <row r="1" spans="1:23" x14ac:dyDescent="0.3">
      <c r="A1" s="377" t="s">
        <v>0</v>
      </c>
    </row>
    <row r="2" spans="1:23" ht="19.5" customHeight="1" x14ac:dyDescent="0.3">
      <c r="B2" s="512" t="s">
        <v>351</v>
      </c>
      <c r="C2" s="512"/>
      <c r="D2" s="512"/>
      <c r="E2" s="512"/>
      <c r="F2" s="512"/>
      <c r="G2" s="512"/>
      <c r="H2" s="512"/>
      <c r="I2" s="512"/>
      <c r="J2" s="512"/>
      <c r="K2" s="512"/>
      <c r="L2" s="512"/>
      <c r="M2" s="512"/>
      <c r="N2" s="512"/>
      <c r="O2" s="512"/>
      <c r="P2" s="512"/>
      <c r="Q2" s="512"/>
      <c r="R2" s="512"/>
      <c r="S2" s="512"/>
      <c r="T2" s="512"/>
      <c r="U2" s="512"/>
    </row>
    <row r="3" spans="1:23" x14ac:dyDescent="0.3">
      <c r="C3" s="265"/>
      <c r="D3" s="265"/>
      <c r="E3" s="265"/>
      <c r="F3" s="265"/>
      <c r="G3" s="265"/>
      <c r="H3" s="265"/>
      <c r="I3" s="265"/>
      <c r="J3" s="265"/>
      <c r="K3" s="265"/>
      <c r="L3" s="265"/>
      <c r="M3" s="265"/>
      <c r="N3" s="265"/>
      <c r="O3" s="265"/>
      <c r="P3" s="265"/>
    </row>
    <row r="4" spans="1:23" x14ac:dyDescent="0.3">
      <c r="B4" s="265"/>
      <c r="C4" s="265"/>
      <c r="D4" s="265"/>
      <c r="E4" s="265"/>
      <c r="F4" s="265"/>
      <c r="G4" s="265"/>
      <c r="H4" s="265"/>
      <c r="I4" s="265"/>
      <c r="J4" s="265"/>
      <c r="K4" s="265"/>
      <c r="L4" s="265"/>
      <c r="M4" s="265"/>
      <c r="N4" s="265"/>
      <c r="O4" s="265"/>
      <c r="P4" s="265"/>
    </row>
    <row r="5" spans="1:23" x14ac:dyDescent="0.3">
      <c r="D5" s="513" t="s">
        <v>1</v>
      </c>
      <c r="E5" s="513"/>
      <c r="F5" s="513"/>
      <c r="G5" s="513"/>
      <c r="H5" s="513"/>
      <c r="I5" s="514"/>
      <c r="J5" s="514"/>
      <c r="K5" s="514"/>
      <c r="L5" s="514"/>
      <c r="M5" s="514"/>
      <c r="N5" s="514"/>
      <c r="O5" s="514"/>
      <c r="P5" s="514"/>
      <c r="Q5" s="514"/>
      <c r="R5" s="514"/>
      <c r="S5" s="514"/>
      <c r="T5" s="514"/>
      <c r="U5" s="514"/>
    </row>
    <row r="7" spans="1:23" s="355" customFormat="1" ht="6" customHeight="1" thickBot="1" x14ac:dyDescent="0.35">
      <c r="A7" s="356"/>
      <c r="B7" s="356"/>
      <c r="C7" s="356"/>
      <c r="D7" s="356"/>
      <c r="E7" s="356"/>
      <c r="F7" s="356"/>
      <c r="G7" s="356"/>
      <c r="H7" s="356"/>
      <c r="I7" s="356"/>
      <c r="J7" s="356"/>
      <c r="K7" s="356"/>
      <c r="L7" s="356"/>
      <c r="M7" s="356"/>
      <c r="N7" s="356"/>
      <c r="O7" s="356"/>
      <c r="P7" s="356"/>
      <c r="Q7" s="356"/>
    </row>
    <row r="8" spans="1:23" s="355" customFormat="1" ht="17.25" thickBot="1" x14ac:dyDescent="0.35">
      <c r="A8" s="492" t="s">
        <v>344</v>
      </c>
      <c r="B8" s="493"/>
      <c r="C8" s="493"/>
      <c r="D8" s="493"/>
      <c r="E8" s="493"/>
      <c r="F8" s="493"/>
      <c r="G8" s="493"/>
      <c r="H8" s="493"/>
      <c r="I8" s="493"/>
      <c r="J8" s="493"/>
      <c r="K8" s="493"/>
      <c r="L8" s="493"/>
      <c r="M8" s="493"/>
      <c r="N8" s="493"/>
      <c r="O8" s="493"/>
      <c r="P8" s="493"/>
      <c r="Q8" s="494"/>
      <c r="R8" s="654" t="s">
        <v>345</v>
      </c>
      <c r="S8" s="655"/>
      <c r="T8" s="656"/>
      <c r="U8" s="654" t="s">
        <v>346</v>
      </c>
      <c r="V8" s="655"/>
      <c r="W8" s="656"/>
    </row>
    <row r="9" spans="1:23" s="355" customFormat="1" x14ac:dyDescent="0.3">
      <c r="A9" s="495"/>
      <c r="B9" s="496"/>
      <c r="C9" s="496"/>
      <c r="D9" s="496"/>
      <c r="E9" s="496"/>
      <c r="F9" s="496"/>
      <c r="G9" s="496"/>
      <c r="H9" s="496"/>
      <c r="I9" s="496"/>
      <c r="J9" s="496"/>
      <c r="K9" s="496"/>
      <c r="L9" s="496"/>
      <c r="M9" s="496"/>
      <c r="N9" s="496"/>
      <c r="O9" s="496"/>
      <c r="P9" s="496"/>
      <c r="Q9" s="497"/>
      <c r="R9" s="657"/>
      <c r="S9" s="658"/>
      <c r="T9" s="659"/>
      <c r="U9" s="657"/>
      <c r="V9" s="658"/>
      <c r="W9" s="659"/>
    </row>
    <row r="10" spans="1:23" s="355" customFormat="1" x14ac:dyDescent="0.3">
      <c r="A10" s="498"/>
      <c r="B10" s="499"/>
      <c r="C10" s="499"/>
      <c r="D10" s="499"/>
      <c r="E10" s="499"/>
      <c r="F10" s="499"/>
      <c r="G10" s="499"/>
      <c r="H10" s="499"/>
      <c r="I10" s="499"/>
      <c r="J10" s="499"/>
      <c r="K10" s="499"/>
      <c r="L10" s="499"/>
      <c r="M10" s="499"/>
      <c r="N10" s="499"/>
      <c r="O10" s="499"/>
      <c r="P10" s="499"/>
      <c r="Q10" s="500"/>
      <c r="R10" s="648"/>
      <c r="S10" s="649"/>
      <c r="T10" s="650"/>
      <c r="U10" s="648"/>
      <c r="V10" s="649"/>
      <c r="W10" s="650"/>
    </row>
    <row r="11" spans="1:23" s="355" customFormat="1" x14ac:dyDescent="0.3">
      <c r="A11" s="498"/>
      <c r="B11" s="499"/>
      <c r="C11" s="499"/>
      <c r="D11" s="499"/>
      <c r="E11" s="499"/>
      <c r="F11" s="499"/>
      <c r="G11" s="499"/>
      <c r="H11" s="499"/>
      <c r="I11" s="499"/>
      <c r="J11" s="499"/>
      <c r="K11" s="499"/>
      <c r="L11" s="499"/>
      <c r="M11" s="499"/>
      <c r="N11" s="499"/>
      <c r="O11" s="499"/>
      <c r="P11" s="499"/>
      <c r="Q11" s="500"/>
      <c r="R11" s="648"/>
      <c r="S11" s="649"/>
      <c r="T11" s="650"/>
      <c r="U11" s="648"/>
      <c r="V11" s="649"/>
      <c r="W11" s="650"/>
    </row>
    <row r="12" spans="1:23" s="355" customFormat="1" x14ac:dyDescent="0.3">
      <c r="A12" s="498"/>
      <c r="B12" s="499"/>
      <c r="C12" s="499"/>
      <c r="D12" s="499"/>
      <c r="E12" s="499"/>
      <c r="F12" s="499"/>
      <c r="G12" s="499"/>
      <c r="H12" s="499"/>
      <c r="I12" s="499"/>
      <c r="J12" s="499"/>
      <c r="K12" s="499"/>
      <c r="L12" s="499"/>
      <c r="M12" s="499"/>
      <c r="N12" s="499"/>
      <c r="O12" s="499"/>
      <c r="P12" s="499"/>
      <c r="Q12" s="500"/>
      <c r="R12" s="648"/>
      <c r="S12" s="649"/>
      <c r="T12" s="650"/>
      <c r="U12" s="648"/>
      <c r="V12" s="649"/>
      <c r="W12" s="650"/>
    </row>
    <row r="13" spans="1:23" s="355" customFormat="1" x14ac:dyDescent="0.3">
      <c r="A13" s="498"/>
      <c r="B13" s="499"/>
      <c r="C13" s="499"/>
      <c r="D13" s="499"/>
      <c r="E13" s="499"/>
      <c r="F13" s="499"/>
      <c r="G13" s="499"/>
      <c r="H13" s="499"/>
      <c r="I13" s="499"/>
      <c r="J13" s="499"/>
      <c r="K13" s="499"/>
      <c r="L13" s="499"/>
      <c r="M13" s="499"/>
      <c r="N13" s="499"/>
      <c r="O13" s="499"/>
      <c r="P13" s="499"/>
      <c r="Q13" s="500"/>
      <c r="R13" s="648"/>
      <c r="S13" s="649"/>
      <c r="T13" s="650"/>
      <c r="U13" s="648"/>
      <c r="V13" s="649"/>
      <c r="W13" s="650"/>
    </row>
    <row r="14" spans="1:23" s="355" customFormat="1" x14ac:dyDescent="0.3">
      <c r="A14" s="498"/>
      <c r="B14" s="499"/>
      <c r="C14" s="499"/>
      <c r="D14" s="499"/>
      <c r="E14" s="499"/>
      <c r="F14" s="499"/>
      <c r="G14" s="499"/>
      <c r="H14" s="499"/>
      <c r="I14" s="499"/>
      <c r="J14" s="499"/>
      <c r="K14" s="499"/>
      <c r="L14" s="499"/>
      <c r="M14" s="499"/>
      <c r="N14" s="499"/>
      <c r="O14" s="499"/>
      <c r="P14" s="499"/>
      <c r="Q14" s="500"/>
      <c r="R14" s="648"/>
      <c r="S14" s="649"/>
      <c r="T14" s="650"/>
      <c r="U14" s="648"/>
      <c r="V14" s="649"/>
      <c r="W14" s="650"/>
    </row>
    <row r="15" spans="1:23" s="355" customFormat="1" x14ac:dyDescent="0.3">
      <c r="A15" s="498"/>
      <c r="B15" s="499"/>
      <c r="C15" s="499"/>
      <c r="D15" s="499"/>
      <c r="E15" s="499"/>
      <c r="F15" s="499"/>
      <c r="G15" s="499"/>
      <c r="H15" s="499"/>
      <c r="I15" s="499"/>
      <c r="J15" s="499"/>
      <c r="K15" s="499"/>
      <c r="L15" s="499"/>
      <c r="M15" s="499"/>
      <c r="N15" s="499"/>
      <c r="O15" s="499"/>
      <c r="P15" s="499"/>
      <c r="Q15" s="500"/>
      <c r="R15" s="648"/>
      <c r="S15" s="649"/>
      <c r="T15" s="650"/>
      <c r="U15" s="648"/>
      <c r="V15" s="649"/>
      <c r="W15" s="650"/>
    </row>
    <row r="16" spans="1:23" s="355" customFormat="1" x14ac:dyDescent="0.3">
      <c r="A16" s="498"/>
      <c r="B16" s="499"/>
      <c r="C16" s="499"/>
      <c r="D16" s="499"/>
      <c r="E16" s="499"/>
      <c r="F16" s="499"/>
      <c r="G16" s="499"/>
      <c r="H16" s="499"/>
      <c r="I16" s="499"/>
      <c r="J16" s="499"/>
      <c r="K16" s="499"/>
      <c r="L16" s="499"/>
      <c r="M16" s="499"/>
      <c r="N16" s="499"/>
      <c r="O16" s="499"/>
      <c r="P16" s="499"/>
      <c r="Q16" s="500"/>
      <c r="R16" s="648"/>
      <c r="S16" s="649"/>
      <c r="T16" s="650"/>
      <c r="U16" s="648"/>
      <c r="V16" s="649"/>
      <c r="W16" s="650"/>
    </row>
    <row r="17" spans="1:23" s="355" customFormat="1" ht="17.25" thickBot="1" x14ac:dyDescent="0.35">
      <c r="A17" s="451"/>
      <c r="B17" s="452"/>
      <c r="C17" s="452"/>
      <c r="D17" s="452"/>
      <c r="E17" s="452"/>
      <c r="F17" s="452"/>
      <c r="G17" s="452"/>
      <c r="H17" s="452"/>
      <c r="I17" s="452"/>
      <c r="J17" s="452"/>
      <c r="K17" s="452"/>
      <c r="L17" s="452"/>
      <c r="M17" s="452"/>
      <c r="N17" s="452"/>
      <c r="O17" s="452"/>
      <c r="P17" s="452"/>
      <c r="Q17" s="453"/>
      <c r="R17" s="456"/>
      <c r="S17" s="457"/>
      <c r="T17" s="458"/>
      <c r="U17" s="456"/>
      <c r="V17" s="457"/>
      <c r="W17" s="458"/>
    </row>
    <row r="18" spans="1:23" s="355" customFormat="1" x14ac:dyDescent="0.3"/>
    <row r="19" spans="1:23" s="355" customFormat="1" x14ac:dyDescent="0.3">
      <c r="A19" s="462" t="s">
        <v>350</v>
      </c>
      <c r="B19" s="463"/>
      <c r="C19" s="463"/>
      <c r="D19" s="463"/>
      <c r="E19" s="463"/>
      <c r="F19" s="463"/>
      <c r="G19" s="463"/>
      <c r="H19" s="463"/>
      <c r="I19" s="463"/>
      <c r="J19" s="463"/>
      <c r="K19" s="463"/>
      <c r="L19" s="463"/>
      <c r="M19" s="463"/>
      <c r="N19" s="463"/>
      <c r="O19" s="463"/>
      <c r="P19" s="463"/>
      <c r="Q19" s="463"/>
      <c r="R19" s="463"/>
      <c r="S19" s="463"/>
      <c r="T19" s="464"/>
    </row>
    <row r="20" spans="1:23" s="355" customFormat="1" ht="15.75" customHeight="1" x14ac:dyDescent="0.3">
      <c r="A20" s="454" t="s">
        <v>183</v>
      </c>
      <c r="B20" s="515" t="s">
        <v>301</v>
      </c>
      <c r="C20" s="516" t="s">
        <v>302</v>
      </c>
      <c r="D20" s="517" t="s">
        <v>145</v>
      </c>
      <c r="E20" s="459" t="s">
        <v>184</v>
      </c>
      <c r="F20" s="460"/>
      <c r="G20" s="460"/>
      <c r="H20" s="460"/>
      <c r="I20" s="461"/>
      <c r="J20" s="459" t="s">
        <v>5</v>
      </c>
      <c r="K20" s="460"/>
      <c r="L20" s="460"/>
      <c r="M20" s="460"/>
      <c r="N20" s="460"/>
      <c r="O20" s="461"/>
      <c r="P20" s="459" t="s">
        <v>185</v>
      </c>
      <c r="Q20" s="460"/>
      <c r="R20" s="460"/>
      <c r="S20" s="460"/>
      <c r="T20" s="461"/>
    </row>
    <row r="21" spans="1:23" s="355" customFormat="1" ht="66" customHeight="1" x14ac:dyDescent="0.3">
      <c r="A21" s="454"/>
      <c r="B21" s="515"/>
      <c r="C21" s="516"/>
      <c r="D21" s="517"/>
      <c r="E21" s="417" t="s">
        <v>186</v>
      </c>
      <c r="F21" s="417" t="s">
        <v>187</v>
      </c>
      <c r="G21" s="417" t="s">
        <v>188</v>
      </c>
      <c r="H21" s="417" t="s">
        <v>189</v>
      </c>
      <c r="I21" s="414" t="s">
        <v>348</v>
      </c>
      <c r="J21" s="417" t="s">
        <v>145</v>
      </c>
      <c r="K21" s="417" t="s">
        <v>186</v>
      </c>
      <c r="L21" s="417" t="s">
        <v>187</v>
      </c>
      <c r="M21" s="417" t="s">
        <v>188</v>
      </c>
      <c r="N21" s="417" t="s">
        <v>189</v>
      </c>
      <c r="O21" s="415" t="s">
        <v>349</v>
      </c>
      <c r="P21" s="417" t="s">
        <v>187</v>
      </c>
      <c r="Q21" s="417" t="s">
        <v>188</v>
      </c>
      <c r="R21" s="417" t="s">
        <v>189</v>
      </c>
      <c r="S21" s="415" t="s">
        <v>349</v>
      </c>
      <c r="T21" s="413" t="s">
        <v>245</v>
      </c>
    </row>
    <row r="22" spans="1:23" s="355" customFormat="1" x14ac:dyDescent="0.3">
      <c r="A22" s="357"/>
      <c r="B22" s="358"/>
      <c r="C22" s="416"/>
      <c r="D22" s="359"/>
      <c r="E22" s="359"/>
      <c r="F22" s="359"/>
      <c r="G22" s="359"/>
      <c r="H22" s="359"/>
      <c r="I22" s="359"/>
      <c r="J22" s="359"/>
      <c r="K22" s="359"/>
      <c r="L22" s="359"/>
      <c r="M22" s="359"/>
      <c r="N22" s="359"/>
      <c r="O22" s="359"/>
      <c r="P22" s="359"/>
      <c r="Q22" s="359"/>
      <c r="R22" s="359"/>
      <c r="S22" s="409"/>
      <c r="T22" s="410"/>
    </row>
    <row r="23" spans="1:23" s="355" customFormat="1" x14ac:dyDescent="0.3">
      <c r="A23" s="360"/>
      <c r="B23" s="361"/>
      <c r="C23" s="362"/>
      <c r="D23" s="363"/>
      <c r="E23" s="363"/>
      <c r="F23" s="363"/>
      <c r="G23" s="363"/>
      <c r="H23" s="363"/>
      <c r="I23" s="363"/>
      <c r="J23" s="363"/>
      <c r="K23" s="363"/>
      <c r="L23" s="363"/>
      <c r="M23" s="363"/>
      <c r="N23" s="363"/>
      <c r="O23" s="363"/>
      <c r="P23" s="363"/>
      <c r="Q23" s="363"/>
      <c r="R23" s="363"/>
      <c r="S23" s="363"/>
      <c r="T23" s="411"/>
    </row>
    <row r="24" spans="1:23" s="355" customFormat="1" x14ac:dyDescent="0.3">
      <c r="A24" s="360"/>
      <c r="B24" s="361"/>
      <c r="C24" s="362"/>
      <c r="D24" s="363"/>
      <c r="E24" s="363"/>
      <c r="F24" s="363"/>
      <c r="G24" s="363"/>
      <c r="H24" s="363"/>
      <c r="I24" s="363"/>
      <c r="J24" s="363"/>
      <c r="K24" s="363"/>
      <c r="L24" s="363"/>
      <c r="M24" s="363"/>
      <c r="N24" s="363"/>
      <c r="O24" s="363"/>
      <c r="P24" s="363"/>
      <c r="Q24" s="363"/>
      <c r="R24" s="363"/>
      <c r="S24" s="363"/>
      <c r="T24" s="411"/>
    </row>
    <row r="25" spans="1:23" s="355" customFormat="1" x14ac:dyDescent="0.3">
      <c r="A25" s="360"/>
      <c r="B25" s="361"/>
      <c r="C25" s="362"/>
      <c r="D25" s="363"/>
      <c r="E25" s="363"/>
      <c r="F25" s="363"/>
      <c r="G25" s="363"/>
      <c r="H25" s="363"/>
      <c r="I25" s="363"/>
      <c r="J25" s="363"/>
      <c r="K25" s="363"/>
      <c r="L25" s="363"/>
      <c r="M25" s="363"/>
      <c r="N25" s="363"/>
      <c r="O25" s="363"/>
      <c r="P25" s="363"/>
      <c r="Q25" s="363"/>
      <c r="R25" s="363"/>
      <c r="S25" s="363"/>
      <c r="T25" s="411"/>
    </row>
    <row r="26" spans="1:23" s="355" customFormat="1" x14ac:dyDescent="0.3">
      <c r="A26" s="360"/>
      <c r="B26" s="361"/>
      <c r="C26" s="362"/>
      <c r="D26" s="363"/>
      <c r="E26" s="363"/>
      <c r="F26" s="363"/>
      <c r="G26" s="363"/>
      <c r="H26" s="363"/>
      <c r="I26" s="363"/>
      <c r="J26" s="363"/>
      <c r="K26" s="363"/>
      <c r="L26" s="363"/>
      <c r="M26" s="363"/>
      <c r="N26" s="363"/>
      <c r="O26" s="363"/>
      <c r="P26" s="363"/>
      <c r="Q26" s="363"/>
      <c r="R26" s="363"/>
      <c r="S26" s="363"/>
      <c r="T26" s="411"/>
    </row>
    <row r="27" spans="1:23" s="355" customFormat="1" x14ac:dyDescent="0.3">
      <c r="A27" s="360"/>
      <c r="B27" s="361"/>
      <c r="C27" s="362"/>
      <c r="D27" s="363"/>
      <c r="E27" s="363"/>
      <c r="F27" s="363"/>
      <c r="G27" s="363"/>
      <c r="H27" s="363"/>
      <c r="I27" s="363"/>
      <c r="J27" s="363"/>
      <c r="K27" s="363"/>
      <c r="L27" s="363"/>
      <c r="M27" s="363"/>
      <c r="N27" s="363"/>
      <c r="O27" s="363"/>
      <c r="P27" s="363"/>
      <c r="Q27" s="363"/>
      <c r="R27" s="363"/>
      <c r="S27" s="363"/>
      <c r="T27" s="411"/>
    </row>
    <row r="28" spans="1:23" s="355" customFormat="1" x14ac:dyDescent="0.3">
      <c r="A28" s="360"/>
      <c r="B28" s="361"/>
      <c r="C28" s="362"/>
      <c r="D28" s="363"/>
      <c r="E28" s="363"/>
      <c r="F28" s="363"/>
      <c r="G28" s="363"/>
      <c r="H28" s="363"/>
      <c r="I28" s="363"/>
      <c r="J28" s="363"/>
      <c r="K28" s="363"/>
      <c r="L28" s="363"/>
      <c r="M28" s="363"/>
      <c r="N28" s="363"/>
      <c r="O28" s="363"/>
      <c r="P28" s="363"/>
      <c r="Q28" s="363"/>
      <c r="R28" s="363"/>
      <c r="S28" s="363"/>
      <c r="T28" s="411"/>
    </row>
    <row r="29" spans="1:23" s="355" customFormat="1" x14ac:dyDescent="0.3">
      <c r="A29" s="360"/>
      <c r="B29" s="361"/>
      <c r="C29" s="362"/>
      <c r="D29" s="363"/>
      <c r="E29" s="363"/>
      <c r="F29" s="363"/>
      <c r="G29" s="363"/>
      <c r="H29" s="363"/>
      <c r="I29" s="363"/>
      <c r="J29" s="363"/>
      <c r="K29" s="363"/>
      <c r="L29" s="363"/>
      <c r="M29" s="363"/>
      <c r="N29" s="363"/>
      <c r="O29" s="363"/>
      <c r="P29" s="363"/>
      <c r="Q29" s="363"/>
      <c r="R29" s="363"/>
      <c r="S29" s="363"/>
      <c r="T29" s="411"/>
    </row>
    <row r="30" spans="1:23" s="355" customFormat="1" x14ac:dyDescent="0.3">
      <c r="A30" s="360"/>
      <c r="B30" s="361"/>
      <c r="C30" s="362"/>
      <c r="D30" s="363"/>
      <c r="E30" s="363"/>
      <c r="F30" s="363"/>
      <c r="G30" s="363"/>
      <c r="H30" s="363"/>
      <c r="I30" s="363"/>
      <c r="J30" s="363"/>
      <c r="K30" s="363"/>
      <c r="L30" s="363"/>
      <c r="M30" s="363"/>
      <c r="N30" s="363"/>
      <c r="O30" s="363"/>
      <c r="P30" s="363"/>
      <c r="Q30" s="363"/>
      <c r="R30" s="363"/>
      <c r="S30" s="363"/>
      <c r="T30" s="411"/>
    </row>
    <row r="31" spans="1:23" s="355" customFormat="1" x14ac:dyDescent="0.3">
      <c r="A31" s="360"/>
      <c r="B31" s="361"/>
      <c r="C31" s="362"/>
      <c r="D31" s="363"/>
      <c r="E31" s="363"/>
      <c r="F31" s="363"/>
      <c r="G31" s="363"/>
      <c r="H31" s="363"/>
      <c r="I31" s="363"/>
      <c r="J31" s="363"/>
      <c r="K31" s="363"/>
      <c r="L31" s="363"/>
      <c r="M31" s="363"/>
      <c r="N31" s="363"/>
      <c r="O31" s="363"/>
      <c r="P31" s="363"/>
      <c r="Q31" s="363"/>
      <c r="R31" s="363"/>
      <c r="S31" s="363"/>
      <c r="T31" s="411"/>
    </row>
    <row r="32" spans="1:23" s="355" customFormat="1" x14ac:dyDescent="0.3">
      <c r="A32" s="364"/>
      <c r="B32" s="365"/>
      <c r="C32" s="366"/>
      <c r="D32" s="367"/>
      <c r="E32" s="367"/>
      <c r="F32" s="367"/>
      <c r="G32" s="367"/>
      <c r="H32" s="367"/>
      <c r="I32" s="367"/>
      <c r="J32" s="367"/>
      <c r="K32" s="367"/>
      <c r="L32" s="367"/>
      <c r="M32" s="367"/>
      <c r="N32" s="367"/>
      <c r="O32" s="367"/>
      <c r="P32" s="367"/>
      <c r="Q32" s="367"/>
      <c r="R32" s="367"/>
      <c r="S32" s="367"/>
      <c r="T32" s="412"/>
    </row>
    <row r="33" spans="1:28" s="355" customFormat="1" x14ac:dyDescent="0.3">
      <c r="A33" s="368" t="s">
        <v>347</v>
      </c>
    </row>
    <row r="34" spans="1:28" s="355" customFormat="1" x14ac:dyDescent="0.3">
      <c r="A34" s="368"/>
    </row>
    <row r="35" spans="1:28" x14ac:dyDescent="0.3">
      <c r="A35" s="465" t="s">
        <v>2</v>
      </c>
      <c r="B35" s="466"/>
      <c r="C35" s="466"/>
      <c r="D35" s="466"/>
      <c r="E35" s="466"/>
      <c r="F35" s="466"/>
      <c r="G35" s="466"/>
      <c r="H35" s="466"/>
      <c r="I35" s="466"/>
      <c r="J35" s="466"/>
      <c r="K35" s="466"/>
      <c r="L35" s="466"/>
      <c r="M35" s="466"/>
      <c r="N35" s="466"/>
      <c r="O35" s="466"/>
      <c r="P35" s="466"/>
      <c r="Q35" s="466"/>
      <c r="R35" s="466"/>
      <c r="S35" s="466"/>
      <c r="T35" s="466"/>
      <c r="U35" s="466"/>
      <c r="V35" s="467"/>
    </row>
    <row r="36" spans="1:28" x14ac:dyDescent="0.3">
      <c r="A36" s="455" t="s">
        <v>3</v>
      </c>
      <c r="B36" s="508" t="s">
        <v>4</v>
      </c>
      <c r="C36" s="509"/>
      <c r="D36" s="509"/>
      <c r="E36" s="509"/>
      <c r="F36" s="509"/>
      <c r="G36" s="509"/>
      <c r="H36" s="510"/>
      <c r="I36" s="448" t="s">
        <v>5</v>
      </c>
      <c r="J36" s="449"/>
      <c r="K36" s="449"/>
      <c r="L36" s="449"/>
      <c r="M36" s="449"/>
      <c r="N36" s="449"/>
      <c r="O36" s="450"/>
      <c r="P36" s="448" t="s">
        <v>6</v>
      </c>
      <c r="Q36" s="449"/>
      <c r="R36" s="449"/>
      <c r="S36" s="449"/>
      <c r="T36" s="449"/>
      <c r="U36" s="449"/>
      <c r="V36" s="450"/>
    </row>
    <row r="37" spans="1:28" x14ac:dyDescent="0.3">
      <c r="A37" s="455"/>
      <c r="B37" s="455">
        <v>2014</v>
      </c>
      <c r="C37" s="455">
        <v>2015</v>
      </c>
      <c r="D37" s="455">
        <v>2016</v>
      </c>
      <c r="E37" s="455"/>
      <c r="F37" s="455">
        <v>2017</v>
      </c>
      <c r="G37" s="455">
        <v>2018</v>
      </c>
      <c r="H37" s="455">
        <v>2019</v>
      </c>
      <c r="I37" s="455">
        <v>2014</v>
      </c>
      <c r="J37" s="455">
        <v>2015</v>
      </c>
      <c r="K37" s="455">
        <v>2016</v>
      </c>
      <c r="L37" s="455"/>
      <c r="M37" s="455">
        <v>2017</v>
      </c>
      <c r="N37" s="455">
        <v>2018</v>
      </c>
      <c r="O37" s="455">
        <v>2019</v>
      </c>
      <c r="P37" s="455">
        <v>2014</v>
      </c>
      <c r="Q37" s="455">
        <v>2015</v>
      </c>
      <c r="R37" s="455">
        <v>2016</v>
      </c>
      <c r="S37" s="455"/>
      <c r="T37" s="455">
        <v>2017</v>
      </c>
      <c r="U37" s="455">
        <v>2018</v>
      </c>
      <c r="V37" s="455">
        <v>2019</v>
      </c>
    </row>
    <row r="38" spans="1:28" ht="57" customHeight="1" x14ac:dyDescent="0.3">
      <c r="A38" s="404" t="s">
        <v>7</v>
      </c>
      <c r="B38" s="455"/>
      <c r="C38" s="455"/>
      <c r="D38" s="418" t="str">
        <f>+$A$1</f>
        <v>Marzo</v>
      </c>
      <c r="E38" s="418" t="s">
        <v>8</v>
      </c>
      <c r="F38" s="455"/>
      <c r="G38" s="455"/>
      <c r="H38" s="455"/>
      <c r="I38" s="455"/>
      <c r="J38" s="455"/>
      <c r="K38" s="418" t="str">
        <f>+$A$1</f>
        <v>Marzo</v>
      </c>
      <c r="L38" s="418" t="s">
        <v>8</v>
      </c>
      <c r="M38" s="455"/>
      <c r="N38" s="455"/>
      <c r="O38" s="455"/>
      <c r="P38" s="455"/>
      <c r="Q38" s="455"/>
      <c r="R38" s="418" t="str">
        <f>+$A$1</f>
        <v>Marzo</v>
      </c>
      <c r="S38" s="418" t="s">
        <v>8</v>
      </c>
      <c r="T38" s="455"/>
      <c r="U38" s="455"/>
      <c r="V38" s="455"/>
    </row>
    <row r="39" spans="1:28" x14ac:dyDescent="0.3">
      <c r="A39" s="223" t="s">
        <v>9</v>
      </c>
      <c r="B39" s="224"/>
      <c r="C39" s="224"/>
      <c r="D39" s="224"/>
      <c r="E39" s="224"/>
      <c r="F39" s="224"/>
      <c r="G39" s="224"/>
      <c r="H39" s="224"/>
      <c r="I39" s="224"/>
      <c r="J39" s="224"/>
      <c r="K39" s="224"/>
      <c r="L39" s="224"/>
      <c r="M39" s="224"/>
      <c r="N39" s="224"/>
      <c r="O39" s="224"/>
      <c r="P39" s="224"/>
      <c r="Q39" s="224"/>
      <c r="R39" s="224"/>
      <c r="S39" s="224"/>
      <c r="T39" s="224"/>
      <c r="U39" s="224"/>
      <c r="V39" s="224"/>
    </row>
    <row r="40" spans="1:28" x14ac:dyDescent="0.3">
      <c r="A40" s="223" t="s">
        <v>10</v>
      </c>
      <c r="B40" s="224"/>
      <c r="C40" s="224"/>
      <c r="D40" s="224"/>
      <c r="E40" s="224"/>
      <c r="F40" s="224"/>
      <c r="G40" s="224"/>
      <c r="H40" s="224"/>
      <c r="I40" s="224"/>
      <c r="J40" s="224"/>
      <c r="K40" s="224"/>
      <c r="L40" s="224"/>
      <c r="M40" s="224"/>
      <c r="N40" s="224"/>
      <c r="O40" s="224"/>
      <c r="P40" s="224"/>
      <c r="Q40" s="224"/>
      <c r="R40" s="224"/>
      <c r="S40" s="224"/>
      <c r="T40" s="224"/>
      <c r="U40" s="224"/>
      <c r="V40" s="224"/>
    </row>
    <row r="41" spans="1:28" x14ac:dyDescent="0.3">
      <c r="A41" s="4"/>
      <c r="B41" s="5"/>
      <c r="C41" s="5"/>
      <c r="D41" s="5"/>
      <c r="E41" s="5"/>
      <c r="F41" s="5"/>
      <c r="G41" s="5"/>
      <c r="H41" s="5"/>
      <c r="I41" s="5"/>
      <c r="J41" s="5"/>
      <c r="K41" s="5"/>
      <c r="L41" s="5"/>
      <c r="M41" s="5"/>
      <c r="N41" s="6"/>
      <c r="O41" s="5"/>
      <c r="P41" s="5"/>
      <c r="Q41" s="5"/>
      <c r="R41" s="5"/>
      <c r="S41" s="5"/>
      <c r="T41" s="6"/>
      <c r="U41" s="6"/>
      <c r="V41" s="6"/>
      <c r="W41" s="7"/>
      <c r="X41" s="7"/>
      <c r="Y41" s="7"/>
      <c r="Z41" s="7"/>
      <c r="AA41" s="7"/>
      <c r="AB41" s="7"/>
    </row>
    <row r="42" spans="1:28" x14ac:dyDescent="0.3">
      <c r="A42" s="465" t="s">
        <v>2</v>
      </c>
      <c r="B42" s="466"/>
      <c r="C42" s="466"/>
      <c r="D42" s="466"/>
      <c r="E42" s="466"/>
      <c r="F42" s="466"/>
      <c r="G42" s="466"/>
      <c r="H42" s="466"/>
      <c r="I42" s="466"/>
      <c r="J42" s="466"/>
      <c r="K42" s="466"/>
      <c r="L42" s="466"/>
      <c r="M42" s="466"/>
      <c r="N42" s="466"/>
      <c r="O42" s="466"/>
      <c r="P42" s="466"/>
      <c r="Q42" s="466"/>
      <c r="R42" s="466"/>
      <c r="S42" s="466"/>
      <c r="T42" s="466"/>
      <c r="U42" s="466"/>
      <c r="V42" s="467"/>
    </row>
    <row r="43" spans="1:28" x14ac:dyDescent="0.3">
      <c r="A43" s="455" t="s">
        <v>3</v>
      </c>
      <c r="B43" s="448" t="s">
        <v>286</v>
      </c>
      <c r="C43" s="449"/>
      <c r="D43" s="449"/>
      <c r="E43" s="449"/>
      <c r="F43" s="449"/>
      <c r="G43" s="449"/>
      <c r="H43" s="450"/>
      <c r="I43" s="448" t="s">
        <v>12</v>
      </c>
      <c r="J43" s="449"/>
      <c r="K43" s="449"/>
      <c r="L43" s="449"/>
      <c r="M43" s="449"/>
      <c r="N43" s="449"/>
      <c r="O43" s="449"/>
      <c r="P43" s="455" t="s">
        <v>13</v>
      </c>
      <c r="Q43" s="455"/>
      <c r="R43" s="455"/>
      <c r="S43" s="455"/>
      <c r="T43" s="455"/>
      <c r="U43" s="455"/>
      <c r="V43" s="455"/>
    </row>
    <row r="44" spans="1:28" x14ac:dyDescent="0.3">
      <c r="A44" s="455"/>
      <c r="B44" s="455">
        <v>2014</v>
      </c>
      <c r="C44" s="455">
        <v>2015</v>
      </c>
      <c r="D44" s="455">
        <v>2016</v>
      </c>
      <c r="E44" s="455"/>
      <c r="F44" s="455">
        <v>2017</v>
      </c>
      <c r="G44" s="455">
        <v>2018</v>
      </c>
      <c r="H44" s="455">
        <v>2019</v>
      </c>
      <c r="I44" s="455">
        <v>2014</v>
      </c>
      <c r="J44" s="455">
        <v>2015</v>
      </c>
      <c r="K44" s="455">
        <v>2016</v>
      </c>
      <c r="L44" s="455"/>
      <c r="M44" s="455">
        <v>2017</v>
      </c>
      <c r="N44" s="455">
        <v>2018</v>
      </c>
      <c r="O44" s="455">
        <v>2019</v>
      </c>
      <c r="P44" s="455">
        <v>2014</v>
      </c>
      <c r="Q44" s="455">
        <v>2015</v>
      </c>
      <c r="R44" s="455">
        <v>2016</v>
      </c>
      <c r="S44" s="455"/>
      <c r="T44" s="455">
        <v>2017</v>
      </c>
      <c r="U44" s="455">
        <v>2018</v>
      </c>
      <c r="V44" s="455">
        <v>2019</v>
      </c>
    </row>
    <row r="45" spans="1:28" ht="57.75" customHeight="1" x14ac:dyDescent="0.3">
      <c r="A45" s="404" t="s">
        <v>7</v>
      </c>
      <c r="B45" s="455"/>
      <c r="C45" s="455"/>
      <c r="D45" s="418" t="str">
        <f>+$A$1</f>
        <v>Marzo</v>
      </c>
      <c r="E45" s="418" t="s">
        <v>8</v>
      </c>
      <c r="F45" s="455"/>
      <c r="G45" s="455"/>
      <c r="H45" s="455"/>
      <c r="I45" s="455"/>
      <c r="J45" s="455"/>
      <c r="K45" s="418" t="str">
        <f>+$A$1</f>
        <v>Marzo</v>
      </c>
      <c r="L45" s="418" t="s">
        <v>8</v>
      </c>
      <c r="M45" s="455"/>
      <c r="N45" s="455"/>
      <c r="O45" s="455"/>
      <c r="P45" s="455"/>
      <c r="Q45" s="455"/>
      <c r="R45" s="418" t="str">
        <f>+$A$1</f>
        <v>Marzo</v>
      </c>
      <c r="S45" s="418" t="s">
        <v>8</v>
      </c>
      <c r="T45" s="455"/>
      <c r="U45" s="455"/>
      <c r="V45" s="455"/>
    </row>
    <row r="46" spans="1:28" x14ac:dyDescent="0.3">
      <c r="A46" s="223" t="s">
        <v>9</v>
      </c>
      <c r="B46" s="224"/>
      <c r="C46" s="224"/>
      <c r="D46" s="224"/>
      <c r="E46" s="224"/>
      <c r="F46" s="224"/>
      <c r="G46" s="224"/>
      <c r="H46" s="224"/>
      <c r="I46" s="224"/>
      <c r="J46" s="224"/>
      <c r="K46" s="224"/>
      <c r="L46" s="224"/>
      <c r="M46" s="224"/>
      <c r="N46" s="224"/>
      <c r="O46" s="224"/>
      <c r="P46" s="225">
        <f t="shared" ref="P46:V47" si="0">+B39+I39+P39+B46+I46</f>
        <v>0</v>
      </c>
      <c r="Q46" s="225">
        <f t="shared" si="0"/>
        <v>0</v>
      </c>
      <c r="R46" s="225">
        <f t="shared" si="0"/>
        <v>0</v>
      </c>
      <c r="S46" s="225">
        <f t="shared" si="0"/>
        <v>0</v>
      </c>
      <c r="T46" s="225">
        <f t="shared" si="0"/>
        <v>0</v>
      </c>
      <c r="U46" s="225">
        <f t="shared" si="0"/>
        <v>0</v>
      </c>
      <c r="V46" s="225">
        <f t="shared" si="0"/>
        <v>0</v>
      </c>
    </row>
    <row r="47" spans="1:28" x14ac:dyDescent="0.3">
      <c r="A47" s="223" t="s">
        <v>10</v>
      </c>
      <c r="B47" s="224"/>
      <c r="C47" s="224"/>
      <c r="D47" s="224"/>
      <c r="E47" s="224"/>
      <c r="F47" s="224"/>
      <c r="G47" s="224"/>
      <c r="H47" s="224"/>
      <c r="I47" s="224"/>
      <c r="J47" s="224"/>
      <c r="K47" s="224"/>
      <c r="L47" s="224"/>
      <c r="M47" s="224"/>
      <c r="N47" s="224"/>
      <c r="O47" s="224"/>
      <c r="P47" s="225">
        <f t="shared" si="0"/>
        <v>0</v>
      </c>
      <c r="Q47" s="225">
        <f t="shared" si="0"/>
        <v>0</v>
      </c>
      <c r="R47" s="225">
        <f t="shared" si="0"/>
        <v>0</v>
      </c>
      <c r="S47" s="225">
        <f t="shared" si="0"/>
        <v>0</v>
      </c>
      <c r="T47" s="225">
        <f t="shared" si="0"/>
        <v>0</v>
      </c>
      <c r="U47" s="225">
        <f t="shared" si="0"/>
        <v>0</v>
      </c>
      <c r="V47" s="225">
        <f t="shared" si="0"/>
        <v>0</v>
      </c>
    </row>
    <row r="48" spans="1:28" x14ac:dyDescent="0.3">
      <c r="A48" s="4"/>
      <c r="B48" s="5"/>
      <c r="C48" s="5"/>
      <c r="D48" s="5"/>
      <c r="E48" s="5"/>
      <c r="F48" s="5"/>
      <c r="G48" s="5"/>
      <c r="H48" s="5"/>
      <c r="I48" s="5"/>
      <c r="J48" s="5"/>
      <c r="K48" s="5"/>
      <c r="L48" s="5"/>
      <c r="M48" s="5"/>
      <c r="N48" s="5"/>
      <c r="O48" s="5"/>
      <c r="P48" s="5"/>
      <c r="Q48" s="5"/>
      <c r="R48" s="5"/>
      <c r="S48" s="11"/>
      <c r="T48" s="12"/>
      <c r="U48" s="11"/>
      <c r="V48" s="11"/>
      <c r="W48" s="11"/>
      <c r="X48" s="11"/>
      <c r="Y48" s="11"/>
      <c r="Z48" s="11"/>
      <c r="AA48" s="11"/>
      <c r="AB48" s="11"/>
    </row>
    <row r="49" spans="1:28" x14ac:dyDescent="0.3">
      <c r="A49" s="4"/>
      <c r="B49" s="5"/>
      <c r="C49" s="5"/>
      <c r="D49" s="5"/>
      <c r="E49" s="5"/>
      <c r="F49" s="5"/>
      <c r="G49" s="5"/>
      <c r="H49" s="5"/>
      <c r="I49" s="5"/>
      <c r="J49" s="5"/>
      <c r="K49" s="5"/>
      <c r="L49" s="5"/>
      <c r="M49" s="5"/>
      <c r="N49" s="5"/>
      <c r="O49" s="5"/>
      <c r="P49" s="5"/>
      <c r="Q49" s="5"/>
      <c r="R49" s="5"/>
      <c r="S49" s="11"/>
      <c r="T49" s="12"/>
      <c r="U49" s="11"/>
      <c r="V49" s="11"/>
      <c r="W49" s="11"/>
      <c r="X49" s="11"/>
      <c r="Y49" s="11"/>
      <c r="Z49" s="11"/>
      <c r="AA49" s="11"/>
      <c r="AB49" s="11"/>
    </row>
    <row r="50" spans="1:28" x14ac:dyDescent="0.3">
      <c r="A50" s="4"/>
      <c r="B50" s="5"/>
      <c r="C50" s="5"/>
      <c r="D50" s="5"/>
      <c r="E50" s="5"/>
      <c r="F50" s="5"/>
      <c r="G50" s="5"/>
      <c r="H50" s="5"/>
      <c r="I50" s="5"/>
      <c r="J50" s="5"/>
      <c r="K50" s="5"/>
      <c r="L50" s="5"/>
      <c r="M50" s="5"/>
      <c r="N50" s="5"/>
      <c r="O50" s="5"/>
      <c r="P50" s="5"/>
      <c r="Q50" s="5"/>
      <c r="R50" s="5"/>
      <c r="S50" s="11"/>
      <c r="T50" s="12"/>
      <c r="U50" s="11"/>
      <c r="V50" s="11"/>
      <c r="W50" s="11"/>
      <c r="X50" s="11"/>
      <c r="Y50" s="11"/>
      <c r="Z50" s="11"/>
      <c r="AA50" s="11"/>
      <c r="AB50" s="11"/>
    </row>
    <row r="51" spans="1:28" x14ac:dyDescent="0.3">
      <c r="A51" s="474" t="s">
        <v>14</v>
      </c>
      <c r="B51" s="474"/>
      <c r="C51" s="474"/>
      <c r="D51" s="474"/>
      <c r="E51" s="474"/>
      <c r="F51" s="474"/>
      <c r="G51" s="474"/>
      <c r="H51" s="474"/>
      <c r="I51" s="474"/>
      <c r="J51" s="474"/>
      <c r="K51" s="474"/>
      <c r="L51" s="474"/>
      <c r="M51" s="474"/>
      <c r="N51" s="474"/>
      <c r="O51" s="474"/>
      <c r="P51" s="474"/>
      <c r="Q51" s="474"/>
      <c r="R51" s="474"/>
      <c r="S51" s="474"/>
      <c r="T51" s="474"/>
      <c r="U51" s="474"/>
      <c r="V51" s="474"/>
    </row>
    <row r="52" spans="1:28" x14ac:dyDescent="0.3">
      <c r="A52" s="475" t="s">
        <v>3</v>
      </c>
      <c r="B52" s="468" t="s">
        <v>4</v>
      </c>
      <c r="C52" s="469"/>
      <c r="D52" s="469"/>
      <c r="E52" s="469"/>
      <c r="F52" s="469"/>
      <c r="G52" s="469"/>
      <c r="H52" s="470"/>
      <c r="I52" s="468" t="s">
        <v>5</v>
      </c>
      <c r="J52" s="469"/>
      <c r="K52" s="469"/>
      <c r="L52" s="469"/>
      <c r="M52" s="469"/>
      <c r="N52" s="469"/>
      <c r="O52" s="470"/>
      <c r="P52" s="471" t="s">
        <v>6</v>
      </c>
      <c r="Q52" s="472"/>
      <c r="R52" s="472"/>
      <c r="S52" s="472"/>
      <c r="T52" s="472"/>
      <c r="U52" s="472"/>
      <c r="V52" s="473"/>
    </row>
    <row r="53" spans="1:28" x14ac:dyDescent="0.3">
      <c r="A53" s="475"/>
      <c r="B53" s="475">
        <v>2014</v>
      </c>
      <c r="C53" s="475">
        <v>2015</v>
      </c>
      <c r="D53" s="471">
        <v>2016</v>
      </c>
      <c r="E53" s="473"/>
      <c r="F53" s="475">
        <v>2017</v>
      </c>
      <c r="G53" s="475">
        <v>2018</v>
      </c>
      <c r="H53" s="475">
        <v>2019</v>
      </c>
      <c r="I53" s="475">
        <v>2014</v>
      </c>
      <c r="J53" s="503">
        <v>2015</v>
      </c>
      <c r="K53" s="471">
        <v>2016</v>
      </c>
      <c r="L53" s="473"/>
      <c r="M53" s="475">
        <v>2017</v>
      </c>
      <c r="N53" s="475">
        <v>2018</v>
      </c>
      <c r="O53" s="475">
        <v>2019</v>
      </c>
      <c r="P53" s="475">
        <v>2014</v>
      </c>
      <c r="Q53" s="475">
        <v>2015</v>
      </c>
      <c r="R53" s="471">
        <v>2016</v>
      </c>
      <c r="S53" s="473"/>
      <c r="T53" s="475">
        <v>2017</v>
      </c>
      <c r="U53" s="475">
        <v>2018</v>
      </c>
      <c r="V53" s="475">
        <v>2019</v>
      </c>
    </row>
    <row r="54" spans="1:28" x14ac:dyDescent="0.3">
      <c r="A54" s="401" t="s">
        <v>7</v>
      </c>
      <c r="B54" s="475"/>
      <c r="C54" s="475"/>
      <c r="D54" s="401" t="str">
        <f>+$A$1</f>
        <v>Marzo</v>
      </c>
      <c r="E54" s="401" t="s">
        <v>8</v>
      </c>
      <c r="F54" s="475"/>
      <c r="G54" s="475"/>
      <c r="H54" s="475"/>
      <c r="I54" s="475"/>
      <c r="J54" s="504"/>
      <c r="K54" s="401" t="str">
        <f>+$A$1</f>
        <v>Marzo</v>
      </c>
      <c r="L54" s="401" t="s">
        <v>8</v>
      </c>
      <c r="M54" s="475"/>
      <c r="N54" s="475"/>
      <c r="O54" s="475"/>
      <c r="P54" s="475"/>
      <c r="Q54" s="475"/>
      <c r="R54" s="401" t="str">
        <f>+$A$1</f>
        <v>Marzo</v>
      </c>
      <c r="S54" s="401" t="s">
        <v>8</v>
      </c>
      <c r="T54" s="475"/>
      <c r="U54" s="475"/>
      <c r="V54" s="475"/>
    </row>
    <row r="55" spans="1:28" x14ac:dyDescent="0.3">
      <c r="A55" s="223" t="s">
        <v>9</v>
      </c>
      <c r="B55" s="224"/>
      <c r="C55" s="224"/>
      <c r="D55" s="224"/>
      <c r="E55" s="224"/>
      <c r="F55" s="224"/>
      <c r="G55" s="224"/>
      <c r="H55" s="224"/>
      <c r="I55" s="224"/>
      <c r="J55" s="224"/>
      <c r="K55" s="224"/>
      <c r="L55" s="224"/>
      <c r="M55" s="224"/>
      <c r="N55" s="224"/>
      <c r="O55" s="224"/>
      <c r="P55" s="224"/>
      <c r="Q55" s="224"/>
      <c r="R55" s="224"/>
      <c r="S55" s="224"/>
      <c r="T55" s="224"/>
      <c r="U55" s="224"/>
      <c r="V55" s="224"/>
    </row>
    <row r="56" spans="1:28" x14ac:dyDescent="0.3">
      <c r="A56" s="223" t="s">
        <v>10</v>
      </c>
      <c r="B56" s="224"/>
      <c r="C56" s="224"/>
      <c r="D56" s="224"/>
      <c r="E56" s="224"/>
      <c r="F56" s="224"/>
      <c r="G56" s="224"/>
      <c r="H56" s="224"/>
      <c r="I56" s="224"/>
      <c r="J56" s="224"/>
      <c r="K56" s="224"/>
      <c r="L56" s="224"/>
      <c r="M56" s="224"/>
      <c r="N56" s="224"/>
      <c r="O56" s="224"/>
      <c r="P56" s="224"/>
      <c r="Q56" s="224"/>
      <c r="R56" s="224"/>
      <c r="S56" s="224"/>
      <c r="T56" s="224"/>
      <c r="U56" s="224"/>
      <c r="V56" s="224"/>
    </row>
    <row r="57" spans="1:28" x14ac:dyDescent="0.3">
      <c r="A57" s="4"/>
      <c r="B57" s="5"/>
      <c r="C57" s="5"/>
      <c r="D57" s="5"/>
      <c r="E57" s="5"/>
      <c r="F57" s="5"/>
      <c r="G57" s="5"/>
      <c r="H57" s="5"/>
      <c r="I57" s="5"/>
      <c r="J57" s="5"/>
      <c r="K57" s="5"/>
      <c r="L57" s="5"/>
      <c r="M57" s="5"/>
      <c r="N57" s="6"/>
      <c r="O57" s="5"/>
      <c r="P57" s="5"/>
      <c r="Q57" s="5"/>
      <c r="R57" s="5"/>
      <c r="S57" s="5"/>
      <c r="T57" s="6"/>
      <c r="U57" s="6"/>
      <c r="V57" s="6"/>
      <c r="W57" s="7"/>
      <c r="X57" s="7"/>
      <c r="Y57" s="7"/>
      <c r="Z57" s="7"/>
      <c r="AA57" s="7"/>
      <c r="AB57" s="7"/>
    </row>
    <row r="58" spans="1:28" x14ac:dyDescent="0.3">
      <c r="A58" s="474" t="s">
        <v>14</v>
      </c>
      <c r="B58" s="474"/>
      <c r="C58" s="474"/>
      <c r="D58" s="474"/>
      <c r="E58" s="474"/>
      <c r="F58" s="474"/>
      <c r="G58" s="474"/>
      <c r="H58" s="474"/>
      <c r="I58" s="474"/>
      <c r="J58" s="474"/>
      <c r="K58" s="474"/>
      <c r="L58" s="474"/>
      <c r="M58" s="474"/>
      <c r="N58" s="474"/>
      <c r="O58" s="474"/>
      <c r="P58" s="474"/>
      <c r="Q58" s="474"/>
      <c r="R58" s="474"/>
      <c r="S58" s="474"/>
      <c r="T58" s="474"/>
      <c r="U58" s="474"/>
      <c r="V58" s="474"/>
    </row>
    <row r="59" spans="1:28" x14ac:dyDescent="0.3">
      <c r="A59" s="475" t="s">
        <v>3</v>
      </c>
      <c r="B59" s="471" t="s">
        <v>11</v>
      </c>
      <c r="C59" s="472"/>
      <c r="D59" s="472"/>
      <c r="E59" s="472"/>
      <c r="F59" s="472"/>
      <c r="G59" s="472"/>
      <c r="H59" s="473"/>
      <c r="I59" s="471" t="s">
        <v>12</v>
      </c>
      <c r="J59" s="472"/>
      <c r="K59" s="472"/>
      <c r="L59" s="472"/>
      <c r="M59" s="472"/>
      <c r="N59" s="472"/>
      <c r="O59" s="473"/>
      <c r="P59" s="471" t="s">
        <v>13</v>
      </c>
      <c r="Q59" s="472"/>
      <c r="R59" s="472"/>
      <c r="S59" s="472"/>
      <c r="T59" s="472"/>
      <c r="U59" s="472"/>
      <c r="V59" s="473"/>
    </row>
    <row r="60" spans="1:28" x14ac:dyDescent="0.3">
      <c r="A60" s="475"/>
      <c r="B60" s="475">
        <v>2014</v>
      </c>
      <c r="C60" s="475">
        <v>2015</v>
      </c>
      <c r="D60" s="471">
        <v>2016</v>
      </c>
      <c r="E60" s="473"/>
      <c r="F60" s="475">
        <v>2017</v>
      </c>
      <c r="G60" s="475">
        <v>2018</v>
      </c>
      <c r="H60" s="475">
        <v>2019</v>
      </c>
      <c r="I60" s="475">
        <v>2014</v>
      </c>
      <c r="J60" s="503">
        <v>2015</v>
      </c>
      <c r="K60" s="471">
        <v>2016</v>
      </c>
      <c r="L60" s="473"/>
      <c r="M60" s="475">
        <v>2017</v>
      </c>
      <c r="N60" s="475">
        <v>2018</v>
      </c>
      <c r="O60" s="475">
        <v>2019</v>
      </c>
      <c r="P60" s="475">
        <v>2014</v>
      </c>
      <c r="Q60" s="475">
        <v>2015</v>
      </c>
      <c r="R60" s="471">
        <v>2016</v>
      </c>
      <c r="S60" s="473"/>
      <c r="T60" s="475">
        <v>2017</v>
      </c>
      <c r="U60" s="475">
        <v>2018</v>
      </c>
      <c r="V60" s="475">
        <v>2019</v>
      </c>
    </row>
    <row r="61" spans="1:28" x14ac:dyDescent="0.3">
      <c r="A61" s="401" t="s">
        <v>7</v>
      </c>
      <c r="B61" s="475"/>
      <c r="C61" s="475"/>
      <c r="D61" s="447" t="str">
        <f>+$A$1</f>
        <v>Marzo</v>
      </c>
      <c r="E61" s="447" t="s">
        <v>8</v>
      </c>
      <c r="F61" s="475"/>
      <c r="G61" s="475"/>
      <c r="H61" s="475"/>
      <c r="I61" s="475"/>
      <c r="J61" s="504"/>
      <c r="K61" s="447" t="str">
        <f>+$A$1</f>
        <v>Marzo</v>
      </c>
      <c r="L61" s="447" t="s">
        <v>8</v>
      </c>
      <c r="M61" s="475"/>
      <c r="N61" s="475"/>
      <c r="O61" s="475"/>
      <c r="P61" s="475"/>
      <c r="Q61" s="475"/>
      <c r="R61" s="447" t="str">
        <f>+$A$1</f>
        <v>Marzo</v>
      </c>
      <c r="S61" s="447" t="s">
        <v>8</v>
      </c>
      <c r="T61" s="475"/>
      <c r="U61" s="475"/>
      <c r="V61" s="475"/>
    </row>
    <row r="62" spans="1:28" x14ac:dyDescent="0.3">
      <c r="A62" s="223" t="s">
        <v>9</v>
      </c>
      <c r="B62" s="224"/>
      <c r="C62" s="224"/>
      <c r="D62" s="224"/>
      <c r="E62" s="224"/>
      <c r="F62" s="224"/>
      <c r="G62" s="224"/>
      <c r="H62" s="224"/>
      <c r="I62" s="224"/>
      <c r="J62" s="224"/>
      <c r="K62" s="224"/>
      <c r="L62" s="224"/>
      <c r="M62" s="224"/>
      <c r="N62" s="224"/>
      <c r="O62" s="224"/>
      <c r="P62" s="225">
        <f t="shared" ref="P62:V63" si="1">+B55+I55+P55+B62+I62</f>
        <v>0</v>
      </c>
      <c r="Q62" s="225">
        <f t="shared" si="1"/>
        <v>0</v>
      </c>
      <c r="R62" s="225">
        <f t="shared" si="1"/>
        <v>0</v>
      </c>
      <c r="S62" s="225">
        <f t="shared" si="1"/>
        <v>0</v>
      </c>
      <c r="T62" s="225">
        <f t="shared" si="1"/>
        <v>0</v>
      </c>
      <c r="U62" s="225">
        <f t="shared" si="1"/>
        <v>0</v>
      </c>
      <c r="V62" s="225">
        <f t="shared" si="1"/>
        <v>0</v>
      </c>
    </row>
    <row r="63" spans="1:28" x14ac:dyDescent="0.3">
      <c r="A63" s="223" t="s">
        <v>10</v>
      </c>
      <c r="B63" s="224"/>
      <c r="C63" s="224"/>
      <c r="D63" s="224"/>
      <c r="E63" s="224"/>
      <c r="F63" s="224"/>
      <c r="G63" s="224"/>
      <c r="H63" s="224"/>
      <c r="I63" s="224"/>
      <c r="J63" s="224"/>
      <c r="K63" s="224"/>
      <c r="L63" s="224"/>
      <c r="M63" s="224"/>
      <c r="N63" s="224"/>
      <c r="O63" s="224"/>
      <c r="P63" s="225">
        <f t="shared" si="1"/>
        <v>0</v>
      </c>
      <c r="Q63" s="225">
        <f t="shared" si="1"/>
        <v>0</v>
      </c>
      <c r="R63" s="225">
        <f t="shared" si="1"/>
        <v>0</v>
      </c>
      <c r="S63" s="225">
        <f t="shared" si="1"/>
        <v>0</v>
      </c>
      <c r="T63" s="225">
        <f t="shared" si="1"/>
        <v>0</v>
      </c>
      <c r="U63" s="225">
        <f t="shared" si="1"/>
        <v>0</v>
      </c>
      <c r="V63" s="225">
        <f t="shared" si="1"/>
        <v>0</v>
      </c>
    </row>
    <row r="64" spans="1:28" x14ac:dyDescent="0.3">
      <c r="A64" s="4"/>
      <c r="B64" s="5"/>
      <c r="C64" s="5"/>
      <c r="D64" s="5"/>
      <c r="E64" s="5"/>
      <c r="F64" s="5"/>
      <c r="G64" s="5"/>
      <c r="H64" s="5"/>
      <c r="I64" s="5"/>
      <c r="J64" s="5"/>
      <c r="K64" s="5"/>
      <c r="L64" s="5"/>
      <c r="M64" s="5"/>
      <c r="N64" s="6"/>
      <c r="O64" s="5"/>
      <c r="P64" s="5"/>
      <c r="Q64" s="5"/>
      <c r="R64" s="5"/>
      <c r="S64" s="5"/>
      <c r="T64" s="6"/>
      <c r="U64" s="6"/>
      <c r="V64" s="6"/>
      <c r="W64" s="7"/>
      <c r="X64" s="7"/>
      <c r="Y64" s="7"/>
      <c r="Z64" s="7"/>
      <c r="AA64" s="7"/>
      <c r="AB64" s="7"/>
    </row>
    <row r="65" spans="1:28" x14ac:dyDescent="0.3">
      <c r="A65" s="4"/>
      <c r="B65" s="5"/>
      <c r="C65" s="5"/>
      <c r="D65" s="5"/>
      <c r="E65" s="5"/>
      <c r="F65" s="5"/>
      <c r="G65" s="5"/>
      <c r="H65" s="5"/>
      <c r="I65" s="5"/>
      <c r="J65" s="5"/>
      <c r="K65" s="5"/>
      <c r="L65" s="5"/>
      <c r="M65" s="5"/>
      <c r="N65" s="5"/>
      <c r="O65" s="5"/>
      <c r="P65" s="5"/>
      <c r="Q65" s="5"/>
      <c r="R65" s="5"/>
      <c r="S65" s="11"/>
      <c r="T65" s="12"/>
      <c r="U65" s="11"/>
      <c r="V65" s="11"/>
      <c r="W65" s="11"/>
      <c r="X65" s="11"/>
      <c r="Y65" s="11"/>
      <c r="Z65" s="11"/>
      <c r="AA65" s="11"/>
      <c r="AB65" s="11"/>
    </row>
    <row r="66" spans="1:28" x14ac:dyDescent="0.3">
      <c r="A66" s="487" t="s">
        <v>15</v>
      </c>
      <c r="B66" s="487"/>
      <c r="C66" s="487"/>
      <c r="D66" s="487"/>
      <c r="E66" s="487"/>
      <c r="F66" s="487"/>
      <c r="G66" s="487"/>
      <c r="H66" s="487"/>
      <c r="I66" s="487"/>
      <c r="J66" s="487"/>
      <c r="K66" s="487"/>
      <c r="L66" s="487"/>
      <c r="M66" s="487"/>
      <c r="N66" s="487"/>
      <c r="O66" s="487"/>
      <c r="P66" s="487"/>
      <c r="Q66" s="487"/>
      <c r="R66" s="487"/>
      <c r="S66" s="487"/>
      <c r="T66" s="487"/>
      <c r="U66" s="487"/>
      <c r="V66" s="487"/>
    </row>
    <row r="67" spans="1:28" x14ac:dyDescent="0.3">
      <c r="A67" s="487" t="s">
        <v>3</v>
      </c>
      <c r="B67" s="483" t="s">
        <v>4</v>
      </c>
      <c r="C67" s="484"/>
      <c r="D67" s="484"/>
      <c r="E67" s="484"/>
      <c r="F67" s="484"/>
      <c r="G67" s="484"/>
      <c r="H67" s="485"/>
      <c r="I67" s="483" t="s">
        <v>5</v>
      </c>
      <c r="J67" s="484"/>
      <c r="K67" s="484"/>
      <c r="L67" s="484"/>
      <c r="M67" s="484"/>
      <c r="N67" s="484"/>
      <c r="O67" s="485"/>
      <c r="P67" s="483" t="s">
        <v>6</v>
      </c>
      <c r="Q67" s="484"/>
      <c r="R67" s="484"/>
      <c r="S67" s="484"/>
      <c r="T67" s="484"/>
      <c r="U67" s="484"/>
      <c r="V67" s="485"/>
    </row>
    <row r="68" spans="1:28" x14ac:dyDescent="0.3">
      <c r="A68" s="487"/>
      <c r="B68" s="487">
        <v>2012</v>
      </c>
      <c r="C68" s="487">
        <v>2013</v>
      </c>
      <c r="D68" s="487">
        <v>2014</v>
      </c>
      <c r="E68" s="487"/>
      <c r="F68" s="487">
        <v>2015</v>
      </c>
      <c r="G68" s="487">
        <v>2016</v>
      </c>
      <c r="H68" s="487">
        <v>2017</v>
      </c>
      <c r="I68" s="487">
        <v>2012</v>
      </c>
      <c r="J68" s="487">
        <v>2013</v>
      </c>
      <c r="K68" s="487">
        <v>2014</v>
      </c>
      <c r="L68" s="487"/>
      <c r="M68" s="487">
        <v>2015</v>
      </c>
      <c r="N68" s="487">
        <v>2016</v>
      </c>
      <c r="O68" s="487">
        <v>2017</v>
      </c>
      <c r="P68" s="487">
        <v>2012</v>
      </c>
      <c r="Q68" s="487">
        <v>2013</v>
      </c>
      <c r="R68" s="487">
        <v>2014</v>
      </c>
      <c r="S68" s="487"/>
      <c r="T68" s="487">
        <v>2015</v>
      </c>
      <c r="U68" s="487">
        <v>2016</v>
      </c>
      <c r="V68" s="487">
        <v>2017</v>
      </c>
    </row>
    <row r="69" spans="1:28" x14ac:dyDescent="0.3">
      <c r="A69" s="402" t="s">
        <v>7</v>
      </c>
      <c r="B69" s="487"/>
      <c r="C69" s="487"/>
      <c r="D69" s="402" t="str">
        <f>+$A$1</f>
        <v>Marzo</v>
      </c>
      <c r="E69" s="402" t="s">
        <v>8</v>
      </c>
      <c r="F69" s="487"/>
      <c r="G69" s="487"/>
      <c r="H69" s="487"/>
      <c r="I69" s="487"/>
      <c r="J69" s="487"/>
      <c r="K69" s="446" t="str">
        <f>+$A$1</f>
        <v>Marzo</v>
      </c>
      <c r="L69" s="446" t="s">
        <v>8</v>
      </c>
      <c r="M69" s="487"/>
      <c r="N69" s="487"/>
      <c r="O69" s="487"/>
      <c r="P69" s="487"/>
      <c r="Q69" s="487"/>
      <c r="R69" s="446" t="str">
        <f>+$A$1</f>
        <v>Marzo</v>
      </c>
      <c r="S69" s="446" t="s">
        <v>8</v>
      </c>
      <c r="T69" s="487"/>
      <c r="U69" s="487"/>
      <c r="V69" s="487"/>
    </row>
    <row r="70" spans="1:28" x14ac:dyDescent="0.3">
      <c r="A70" s="1" t="s">
        <v>9</v>
      </c>
      <c r="B70" s="9">
        <f t="shared" ref="B70:V70" si="2">SUM(B39,B55)</f>
        <v>0</v>
      </c>
      <c r="C70" s="9">
        <f t="shared" si="2"/>
        <v>0</v>
      </c>
      <c r="D70" s="9">
        <f t="shared" si="2"/>
        <v>0</v>
      </c>
      <c r="E70" s="9">
        <f t="shared" si="2"/>
        <v>0</v>
      </c>
      <c r="F70" s="9">
        <f t="shared" si="2"/>
        <v>0</v>
      </c>
      <c r="G70" s="9">
        <f t="shared" si="2"/>
        <v>0</v>
      </c>
      <c r="H70" s="9">
        <f t="shared" si="2"/>
        <v>0</v>
      </c>
      <c r="I70" s="9">
        <f t="shared" si="2"/>
        <v>0</v>
      </c>
      <c r="J70" s="9">
        <f t="shared" si="2"/>
        <v>0</v>
      </c>
      <c r="K70" s="9">
        <f t="shared" si="2"/>
        <v>0</v>
      </c>
      <c r="L70" s="9">
        <f t="shared" si="2"/>
        <v>0</v>
      </c>
      <c r="M70" s="9">
        <f t="shared" si="2"/>
        <v>0</v>
      </c>
      <c r="N70" s="9">
        <f t="shared" si="2"/>
        <v>0</v>
      </c>
      <c r="O70" s="14">
        <f t="shared" si="2"/>
        <v>0</v>
      </c>
      <c r="P70" s="9">
        <f t="shared" si="2"/>
        <v>0</v>
      </c>
      <c r="Q70" s="9">
        <f t="shared" si="2"/>
        <v>0</v>
      </c>
      <c r="R70" s="9">
        <f t="shared" si="2"/>
        <v>0</v>
      </c>
      <c r="S70" s="9">
        <f t="shared" si="2"/>
        <v>0</v>
      </c>
      <c r="T70" s="9">
        <f t="shared" si="2"/>
        <v>0</v>
      </c>
      <c r="U70" s="9">
        <f t="shared" si="2"/>
        <v>0</v>
      </c>
      <c r="V70" s="9">
        <f t="shared" si="2"/>
        <v>0</v>
      </c>
    </row>
    <row r="71" spans="1:28" x14ac:dyDescent="0.3">
      <c r="A71" s="3" t="s">
        <v>10</v>
      </c>
      <c r="B71" s="10">
        <f t="shared" ref="B71:V71" si="3">SUM(B40,B56)</f>
        <v>0</v>
      </c>
      <c r="C71" s="10">
        <f t="shared" si="3"/>
        <v>0</v>
      </c>
      <c r="D71" s="10">
        <f t="shared" si="3"/>
        <v>0</v>
      </c>
      <c r="E71" s="10">
        <f t="shared" si="3"/>
        <v>0</v>
      </c>
      <c r="F71" s="10">
        <f t="shared" si="3"/>
        <v>0</v>
      </c>
      <c r="G71" s="10">
        <f t="shared" si="3"/>
        <v>0</v>
      </c>
      <c r="H71" s="10">
        <f t="shared" si="3"/>
        <v>0</v>
      </c>
      <c r="I71" s="10">
        <f t="shared" si="3"/>
        <v>0</v>
      </c>
      <c r="J71" s="10">
        <f t="shared" si="3"/>
        <v>0</v>
      </c>
      <c r="K71" s="10">
        <f t="shared" si="3"/>
        <v>0</v>
      </c>
      <c r="L71" s="10">
        <f t="shared" si="3"/>
        <v>0</v>
      </c>
      <c r="M71" s="10">
        <f t="shared" si="3"/>
        <v>0</v>
      </c>
      <c r="N71" s="10">
        <f t="shared" si="3"/>
        <v>0</v>
      </c>
      <c r="O71" s="232">
        <f t="shared" si="3"/>
        <v>0</v>
      </c>
      <c r="P71" s="10">
        <f t="shared" si="3"/>
        <v>0</v>
      </c>
      <c r="Q71" s="10">
        <f t="shared" si="3"/>
        <v>0</v>
      </c>
      <c r="R71" s="10">
        <f t="shared" si="3"/>
        <v>0</v>
      </c>
      <c r="S71" s="10">
        <f t="shared" si="3"/>
        <v>0</v>
      </c>
      <c r="T71" s="10">
        <f t="shared" si="3"/>
        <v>0</v>
      </c>
      <c r="U71" s="10">
        <f t="shared" si="3"/>
        <v>0</v>
      </c>
      <c r="V71" s="10">
        <f t="shared" si="3"/>
        <v>0</v>
      </c>
    </row>
    <row r="72" spans="1:28" x14ac:dyDescent="0.3">
      <c r="A72" s="4"/>
      <c r="B72" s="5"/>
      <c r="C72" s="5"/>
      <c r="D72" s="5"/>
      <c r="E72" s="5"/>
      <c r="F72" s="5"/>
      <c r="G72" s="5"/>
      <c r="H72" s="5"/>
      <c r="I72" s="5"/>
      <c r="J72" s="5"/>
      <c r="K72" s="5"/>
      <c r="L72" s="5"/>
      <c r="M72" s="5"/>
      <c r="N72" s="6"/>
      <c r="O72" s="5"/>
      <c r="P72" s="5"/>
      <c r="Q72" s="5"/>
      <c r="R72" s="5"/>
      <c r="S72" s="5"/>
      <c r="T72" s="6"/>
      <c r="U72" s="6"/>
      <c r="V72" s="6"/>
      <c r="W72" s="7"/>
      <c r="X72" s="7"/>
      <c r="Y72" s="7"/>
      <c r="Z72" s="7"/>
      <c r="AA72" s="7"/>
      <c r="AB72" s="7"/>
    </row>
    <row r="73" spans="1:28" x14ac:dyDescent="0.3">
      <c r="A73" s="487" t="s">
        <v>15</v>
      </c>
      <c r="B73" s="487"/>
      <c r="C73" s="487"/>
      <c r="D73" s="487"/>
      <c r="E73" s="487"/>
      <c r="F73" s="487"/>
      <c r="G73" s="487"/>
      <c r="H73" s="487"/>
      <c r="I73" s="487"/>
      <c r="J73" s="487"/>
      <c r="K73" s="487"/>
      <c r="L73" s="487"/>
      <c r="M73" s="487"/>
      <c r="N73" s="487"/>
      <c r="O73" s="487"/>
      <c r="P73" s="487"/>
      <c r="Q73" s="487"/>
      <c r="R73" s="487"/>
      <c r="S73" s="487"/>
      <c r="T73" s="487"/>
      <c r="U73" s="487"/>
      <c r="V73" s="487"/>
    </row>
    <row r="74" spans="1:28" x14ac:dyDescent="0.3">
      <c r="A74" s="501" t="s">
        <v>3</v>
      </c>
      <c r="B74" s="483" t="s">
        <v>11</v>
      </c>
      <c r="C74" s="484"/>
      <c r="D74" s="484"/>
      <c r="E74" s="484"/>
      <c r="F74" s="484"/>
      <c r="G74" s="484"/>
      <c r="H74" s="485"/>
      <c r="I74" s="483" t="s">
        <v>12</v>
      </c>
      <c r="J74" s="484"/>
      <c r="K74" s="484"/>
      <c r="L74" s="484"/>
      <c r="M74" s="484"/>
      <c r="N74" s="484"/>
      <c r="O74" s="485"/>
      <c r="P74" s="483" t="s">
        <v>13</v>
      </c>
      <c r="Q74" s="484"/>
      <c r="R74" s="484"/>
      <c r="S74" s="484"/>
      <c r="T74" s="484"/>
      <c r="U74" s="484"/>
      <c r="V74" s="485"/>
    </row>
    <row r="75" spans="1:28" x14ac:dyDescent="0.3">
      <c r="A75" s="502"/>
      <c r="B75" s="487">
        <v>2012</v>
      </c>
      <c r="C75" s="487">
        <v>2013</v>
      </c>
      <c r="D75" s="487">
        <v>2014</v>
      </c>
      <c r="E75" s="487"/>
      <c r="F75" s="487">
        <v>2015</v>
      </c>
      <c r="G75" s="487">
        <v>2016</v>
      </c>
      <c r="H75" s="487">
        <v>2017</v>
      </c>
      <c r="I75" s="487">
        <v>2012</v>
      </c>
      <c r="J75" s="487">
        <v>2013</v>
      </c>
      <c r="K75" s="487">
        <v>2014</v>
      </c>
      <c r="L75" s="487"/>
      <c r="M75" s="487">
        <v>2015</v>
      </c>
      <c r="N75" s="487">
        <v>2016</v>
      </c>
      <c r="O75" s="487">
        <v>2017</v>
      </c>
      <c r="P75" s="487">
        <v>2012</v>
      </c>
      <c r="Q75" s="487">
        <v>2013</v>
      </c>
      <c r="R75" s="487">
        <v>2014</v>
      </c>
      <c r="S75" s="487"/>
      <c r="T75" s="487">
        <v>2015</v>
      </c>
      <c r="U75" s="487">
        <v>2016</v>
      </c>
      <c r="V75" s="487">
        <v>2017</v>
      </c>
    </row>
    <row r="76" spans="1:28" x14ac:dyDescent="0.3">
      <c r="A76" s="402" t="s">
        <v>7</v>
      </c>
      <c r="B76" s="487"/>
      <c r="C76" s="487"/>
      <c r="D76" s="446" t="str">
        <f>+$A$1</f>
        <v>Marzo</v>
      </c>
      <c r="E76" s="446" t="s">
        <v>8</v>
      </c>
      <c r="F76" s="487"/>
      <c r="G76" s="487"/>
      <c r="H76" s="487"/>
      <c r="I76" s="487"/>
      <c r="J76" s="487"/>
      <c r="K76" s="446" t="str">
        <f>+$A$1</f>
        <v>Marzo</v>
      </c>
      <c r="L76" s="446" t="s">
        <v>8</v>
      </c>
      <c r="M76" s="487"/>
      <c r="N76" s="487"/>
      <c r="O76" s="487"/>
      <c r="P76" s="487"/>
      <c r="Q76" s="487"/>
      <c r="R76" s="446" t="str">
        <f>+$A$1</f>
        <v>Marzo</v>
      </c>
      <c r="S76" s="446" t="s">
        <v>8</v>
      </c>
      <c r="T76" s="487"/>
      <c r="U76" s="487"/>
      <c r="V76" s="487"/>
    </row>
    <row r="77" spans="1:28" x14ac:dyDescent="0.3">
      <c r="A77" s="1" t="s">
        <v>9</v>
      </c>
      <c r="B77" s="9">
        <f t="shared" ref="B77:O77" si="4">SUM(B46,B62)</f>
        <v>0</v>
      </c>
      <c r="C77" s="9">
        <f t="shared" si="4"/>
        <v>0</v>
      </c>
      <c r="D77" s="9">
        <f t="shared" si="4"/>
        <v>0</v>
      </c>
      <c r="E77" s="9">
        <f t="shared" si="4"/>
        <v>0</v>
      </c>
      <c r="F77" s="9">
        <f t="shared" si="4"/>
        <v>0</v>
      </c>
      <c r="G77" s="9">
        <f t="shared" si="4"/>
        <v>0</v>
      </c>
      <c r="H77" s="14">
        <f t="shared" si="4"/>
        <v>0</v>
      </c>
      <c r="I77" s="9">
        <f t="shared" si="4"/>
        <v>0</v>
      </c>
      <c r="J77" s="9">
        <f t="shared" si="4"/>
        <v>0</v>
      </c>
      <c r="K77" s="9">
        <f t="shared" si="4"/>
        <v>0</v>
      </c>
      <c r="L77" s="9">
        <f t="shared" si="4"/>
        <v>0</v>
      </c>
      <c r="M77" s="9">
        <f t="shared" si="4"/>
        <v>0</v>
      </c>
      <c r="N77" s="9">
        <f t="shared" si="4"/>
        <v>0</v>
      </c>
      <c r="O77" s="9">
        <f t="shared" si="4"/>
        <v>0</v>
      </c>
      <c r="P77" s="225">
        <f t="shared" ref="P77:V78" si="5">+B70+I70+P70+B77+I77</f>
        <v>0</v>
      </c>
      <c r="Q77" s="225">
        <f t="shared" si="5"/>
        <v>0</v>
      </c>
      <c r="R77" s="225">
        <f t="shared" si="5"/>
        <v>0</v>
      </c>
      <c r="S77" s="225">
        <f t="shared" si="5"/>
        <v>0</v>
      </c>
      <c r="T77" s="225">
        <f t="shared" si="5"/>
        <v>0</v>
      </c>
      <c r="U77" s="225">
        <f t="shared" si="5"/>
        <v>0</v>
      </c>
      <c r="V77" s="225">
        <f t="shared" si="5"/>
        <v>0</v>
      </c>
    </row>
    <row r="78" spans="1:28" x14ac:dyDescent="0.3">
      <c r="A78" s="3" t="s">
        <v>10</v>
      </c>
      <c r="B78" s="10">
        <f t="shared" ref="B78:O78" si="6">SUM(B47,B63)</f>
        <v>0</v>
      </c>
      <c r="C78" s="10">
        <f t="shared" si="6"/>
        <v>0</v>
      </c>
      <c r="D78" s="10">
        <f t="shared" si="6"/>
        <v>0</v>
      </c>
      <c r="E78" s="10">
        <f t="shared" si="6"/>
        <v>0</v>
      </c>
      <c r="F78" s="10">
        <f t="shared" si="6"/>
        <v>0</v>
      </c>
      <c r="G78" s="10">
        <f t="shared" si="6"/>
        <v>0</v>
      </c>
      <c r="H78" s="232">
        <f t="shared" si="6"/>
        <v>0</v>
      </c>
      <c r="I78" s="10">
        <f t="shared" si="6"/>
        <v>0</v>
      </c>
      <c r="J78" s="10">
        <f t="shared" si="6"/>
        <v>0</v>
      </c>
      <c r="K78" s="10">
        <f t="shared" si="6"/>
        <v>0</v>
      </c>
      <c r="L78" s="10">
        <f t="shared" si="6"/>
        <v>0</v>
      </c>
      <c r="M78" s="10">
        <f t="shared" si="6"/>
        <v>0</v>
      </c>
      <c r="N78" s="10">
        <f t="shared" si="6"/>
        <v>0</v>
      </c>
      <c r="O78" s="10">
        <f t="shared" si="6"/>
        <v>0</v>
      </c>
      <c r="P78" s="225">
        <f t="shared" si="5"/>
        <v>0</v>
      </c>
      <c r="Q78" s="225">
        <f t="shared" si="5"/>
        <v>0</v>
      </c>
      <c r="R78" s="225">
        <f t="shared" si="5"/>
        <v>0</v>
      </c>
      <c r="S78" s="225">
        <f t="shared" si="5"/>
        <v>0</v>
      </c>
      <c r="T78" s="225">
        <f t="shared" si="5"/>
        <v>0</v>
      </c>
      <c r="U78" s="225">
        <f t="shared" si="5"/>
        <v>0</v>
      </c>
      <c r="V78" s="225">
        <f t="shared" si="5"/>
        <v>0</v>
      </c>
    </row>
    <row r="79" spans="1:28" ht="14.25" customHeight="1" x14ac:dyDescent="0.3">
      <c r="A79" s="486" t="s">
        <v>16</v>
      </c>
      <c r="B79" s="486"/>
      <c r="C79" s="486"/>
      <c r="D79" s="486"/>
      <c r="E79" s="486"/>
      <c r="F79" s="486"/>
      <c r="G79" s="486"/>
      <c r="H79" s="486"/>
      <c r="I79" s="486"/>
      <c r="J79" s="486"/>
      <c r="K79" s="486"/>
      <c r="L79" s="486"/>
      <c r="M79" s="486"/>
      <c r="N79" s="486"/>
      <c r="O79" s="486"/>
      <c r="P79" s="486"/>
      <c r="Q79" s="486"/>
      <c r="R79" s="486"/>
      <c r="S79" s="486"/>
      <c r="T79" s="486"/>
      <c r="U79" s="486"/>
      <c r="V79" s="486"/>
      <c r="W79" s="486"/>
      <c r="X79" s="226"/>
      <c r="Y79" s="226"/>
    </row>
    <row r="80" spans="1:28" ht="7.5" customHeight="1" x14ac:dyDescent="0.3">
      <c r="A80" s="400"/>
      <c r="B80" s="400"/>
      <c r="C80" s="400"/>
      <c r="D80" s="400"/>
      <c r="E80" s="400"/>
      <c r="F80" s="400"/>
      <c r="G80" s="400"/>
      <c r="H80" s="400"/>
      <c r="I80" s="400"/>
      <c r="J80" s="400"/>
      <c r="K80" s="400"/>
      <c r="L80" s="400"/>
      <c r="M80" s="400"/>
      <c r="N80" s="400"/>
      <c r="O80" s="400"/>
      <c r="P80" s="400"/>
      <c r="Q80" s="400"/>
      <c r="R80" s="400"/>
      <c r="S80" s="400"/>
      <c r="T80" s="400"/>
      <c r="U80" s="400"/>
      <c r="V80" s="400"/>
      <c r="W80" s="400"/>
      <c r="X80" s="226"/>
      <c r="Y80" s="226"/>
    </row>
    <row r="81" spans="1:26" x14ac:dyDescent="0.3">
      <c r="A81" s="4"/>
      <c r="B81" s="5"/>
      <c r="C81" s="5"/>
      <c r="D81" s="5"/>
      <c r="E81" s="5"/>
      <c r="F81" s="5"/>
      <c r="G81" s="5"/>
      <c r="H81" s="5"/>
      <c r="I81" s="5"/>
      <c r="J81" s="5"/>
      <c r="K81" s="5"/>
      <c r="L81" s="5"/>
      <c r="M81" s="5"/>
      <c r="N81" s="11"/>
      <c r="O81" s="12"/>
      <c r="P81" s="11"/>
      <c r="Q81" s="11"/>
      <c r="R81" s="11"/>
      <c r="S81" s="11"/>
      <c r="T81" s="11"/>
      <c r="U81" s="11"/>
      <c r="V81" s="11"/>
    </row>
    <row r="82" spans="1:26" x14ac:dyDescent="0.3">
      <c r="A82" s="532" t="s">
        <v>17</v>
      </c>
      <c r="B82" s="623" t="s">
        <v>18</v>
      </c>
      <c r="C82" s="623"/>
      <c r="D82" s="623"/>
      <c r="E82" s="623"/>
      <c r="F82" s="623"/>
      <c r="G82" s="623"/>
      <c r="H82" s="623"/>
      <c r="I82" s="623"/>
      <c r="J82" s="623"/>
      <c r="K82" s="623"/>
      <c r="L82" s="623"/>
      <c r="M82" s="623"/>
      <c r="N82" s="623"/>
      <c r="O82" s="623"/>
      <c r="P82" s="623"/>
      <c r="Q82" s="623"/>
      <c r="R82" s="623"/>
      <c r="S82" s="623"/>
      <c r="T82" s="623"/>
      <c r="U82" s="623"/>
      <c r="V82" s="623"/>
    </row>
    <row r="83" spans="1:26" x14ac:dyDescent="0.3">
      <c r="A83" s="533"/>
      <c r="B83" s="578" t="s">
        <v>19</v>
      </c>
      <c r="C83" s="578"/>
      <c r="D83" s="578"/>
      <c r="E83" s="578"/>
      <c r="F83" s="578"/>
      <c r="G83" s="578"/>
      <c r="H83" s="578"/>
      <c r="I83" s="578" t="s">
        <v>20</v>
      </c>
      <c r="J83" s="578"/>
      <c r="K83" s="578"/>
      <c r="L83" s="578"/>
      <c r="M83" s="578"/>
      <c r="N83" s="578"/>
      <c r="O83" s="578"/>
      <c r="P83" s="455" t="s">
        <v>21</v>
      </c>
      <c r="Q83" s="455"/>
      <c r="R83" s="455"/>
      <c r="S83" s="455"/>
      <c r="T83" s="455"/>
      <c r="U83" s="455"/>
      <c r="V83" s="455"/>
    </row>
    <row r="84" spans="1:26" x14ac:dyDescent="0.3">
      <c r="A84" s="533"/>
      <c r="B84" s="455">
        <v>2012</v>
      </c>
      <c r="C84" s="455">
        <v>2013</v>
      </c>
      <c r="D84" s="455">
        <v>2014</v>
      </c>
      <c r="E84" s="455"/>
      <c r="F84" s="455">
        <v>2015</v>
      </c>
      <c r="G84" s="455">
        <v>2016</v>
      </c>
      <c r="H84" s="455">
        <v>2017</v>
      </c>
      <c r="I84" s="455">
        <v>2012</v>
      </c>
      <c r="J84" s="455">
        <v>2013</v>
      </c>
      <c r="K84" s="455">
        <v>2014</v>
      </c>
      <c r="L84" s="455"/>
      <c r="M84" s="455">
        <v>2015</v>
      </c>
      <c r="N84" s="455">
        <v>2016</v>
      </c>
      <c r="O84" s="455">
        <v>2017</v>
      </c>
      <c r="P84" s="455">
        <v>2012</v>
      </c>
      <c r="Q84" s="455">
        <v>2013</v>
      </c>
      <c r="R84" s="455">
        <v>2014</v>
      </c>
      <c r="S84" s="455"/>
      <c r="T84" s="455">
        <v>2015</v>
      </c>
      <c r="U84" s="455">
        <v>2016</v>
      </c>
      <c r="V84" s="455">
        <v>2017</v>
      </c>
    </row>
    <row r="85" spans="1:26" x14ac:dyDescent="0.3">
      <c r="A85" s="534"/>
      <c r="B85" s="455"/>
      <c r="C85" s="455"/>
      <c r="D85" s="260" t="str">
        <f>+$A$1</f>
        <v>Marzo</v>
      </c>
      <c r="E85" s="260" t="s">
        <v>8</v>
      </c>
      <c r="F85" s="455"/>
      <c r="G85" s="455"/>
      <c r="H85" s="455"/>
      <c r="I85" s="455"/>
      <c r="J85" s="455"/>
      <c r="K85" s="445" t="str">
        <f>+$A$1</f>
        <v>Marzo</v>
      </c>
      <c r="L85" s="445" t="s">
        <v>8</v>
      </c>
      <c r="M85" s="455"/>
      <c r="N85" s="455"/>
      <c r="O85" s="455"/>
      <c r="P85" s="455"/>
      <c r="Q85" s="455"/>
      <c r="R85" s="445" t="str">
        <f>+$A$1</f>
        <v>Marzo</v>
      </c>
      <c r="S85" s="445" t="s">
        <v>8</v>
      </c>
      <c r="T85" s="455"/>
      <c r="U85" s="455"/>
      <c r="V85" s="455"/>
    </row>
    <row r="86" spans="1:26" x14ac:dyDescent="0.3">
      <c r="A86" s="338" t="s">
        <v>315</v>
      </c>
      <c r="B86" s="2"/>
      <c r="C86" s="2"/>
      <c r="D86" s="2"/>
      <c r="E86" s="2"/>
      <c r="F86" s="2"/>
      <c r="G86" s="2"/>
      <c r="H86" s="2"/>
      <c r="I86" s="2"/>
      <c r="J86" s="2"/>
      <c r="K86" s="2"/>
      <c r="L86" s="2"/>
      <c r="M86" s="2"/>
      <c r="N86" s="2"/>
      <c r="O86" s="230"/>
      <c r="P86" s="2"/>
      <c r="Q86" s="2"/>
      <c r="R86" s="2"/>
      <c r="S86" s="2"/>
      <c r="T86" s="2"/>
      <c r="U86" s="2"/>
      <c r="V86" s="230"/>
    </row>
    <row r="87" spans="1:26" x14ac:dyDescent="0.3">
      <c r="A87" s="343" t="s">
        <v>316</v>
      </c>
      <c r="B87" s="16"/>
      <c r="C87" s="16"/>
      <c r="D87" s="16"/>
      <c r="E87" s="16"/>
      <c r="F87" s="16"/>
      <c r="G87" s="16"/>
      <c r="H87" s="16"/>
      <c r="I87" s="17"/>
      <c r="J87" s="17"/>
      <c r="K87" s="17"/>
      <c r="L87" s="17"/>
      <c r="M87" s="16"/>
      <c r="N87" s="16"/>
      <c r="O87" s="231"/>
      <c r="P87" s="16"/>
      <c r="Q87" s="16"/>
      <c r="R87" s="16"/>
      <c r="S87" s="16"/>
      <c r="T87" s="16"/>
      <c r="U87" s="16"/>
      <c r="V87" s="231"/>
    </row>
    <row r="88" spans="1:26" x14ac:dyDescent="0.3">
      <c r="A88" s="343" t="s">
        <v>317</v>
      </c>
      <c r="B88" s="16"/>
      <c r="C88" s="16"/>
      <c r="D88" s="16"/>
      <c r="E88" s="16"/>
      <c r="F88" s="16"/>
      <c r="G88" s="16"/>
      <c r="H88" s="16"/>
      <c r="I88" s="16"/>
      <c r="J88" s="16"/>
      <c r="K88" s="16"/>
      <c r="L88" s="16"/>
      <c r="M88" s="16"/>
      <c r="N88" s="16"/>
      <c r="O88" s="231"/>
      <c r="P88" s="16"/>
      <c r="Q88" s="16"/>
      <c r="R88" s="16"/>
      <c r="S88" s="16"/>
      <c r="T88" s="16"/>
      <c r="U88" s="16"/>
      <c r="V88" s="231"/>
    </row>
    <row r="89" spans="1:26" x14ac:dyDescent="0.3">
      <c r="A89" s="343" t="s">
        <v>318</v>
      </c>
      <c r="B89" s="16"/>
      <c r="C89" s="16"/>
      <c r="D89" s="16"/>
      <c r="E89" s="16"/>
      <c r="F89" s="16"/>
      <c r="G89" s="16"/>
      <c r="H89" s="16"/>
      <c r="I89" s="16"/>
      <c r="J89" s="16"/>
      <c r="K89" s="16"/>
      <c r="L89" s="16"/>
      <c r="M89" s="16"/>
      <c r="N89" s="16"/>
      <c r="O89" s="231"/>
      <c r="P89" s="16"/>
      <c r="Q89" s="16"/>
      <c r="R89" s="16"/>
      <c r="S89" s="16"/>
      <c r="T89" s="16"/>
      <c r="U89" s="16"/>
      <c r="V89" s="231"/>
    </row>
    <row r="90" spans="1:26" x14ac:dyDescent="0.3">
      <c r="A90" s="343" t="s">
        <v>319</v>
      </c>
      <c r="B90" s="16"/>
      <c r="C90" s="16"/>
      <c r="D90" s="16"/>
      <c r="E90" s="16"/>
      <c r="F90" s="16"/>
      <c r="G90" s="16"/>
      <c r="H90" s="16"/>
      <c r="I90" s="16"/>
      <c r="J90" s="16"/>
      <c r="K90" s="16"/>
      <c r="L90" s="16"/>
      <c r="M90" s="16"/>
      <c r="N90" s="16"/>
      <c r="O90" s="231"/>
      <c r="P90" s="16"/>
      <c r="Q90" s="16"/>
      <c r="R90" s="16"/>
      <c r="S90" s="16"/>
      <c r="T90" s="16"/>
      <c r="U90" s="16"/>
      <c r="V90" s="231"/>
    </row>
    <row r="91" spans="1:26" x14ac:dyDescent="0.3">
      <c r="A91" s="343" t="s">
        <v>320</v>
      </c>
      <c r="B91" s="16"/>
      <c r="C91" s="16"/>
      <c r="D91" s="16"/>
      <c r="E91" s="16"/>
      <c r="F91" s="16"/>
      <c r="G91" s="16"/>
      <c r="H91" s="16"/>
      <c r="I91" s="16"/>
      <c r="J91" s="16"/>
      <c r="K91" s="16"/>
      <c r="L91" s="16"/>
      <c r="M91" s="16"/>
      <c r="N91" s="16"/>
      <c r="O91" s="231"/>
      <c r="P91" s="16"/>
      <c r="Q91" s="16"/>
      <c r="R91" s="16"/>
      <c r="S91" s="16"/>
      <c r="T91" s="16"/>
      <c r="U91" s="16"/>
      <c r="V91" s="231"/>
    </row>
    <row r="92" spans="1:26" x14ac:dyDescent="0.3">
      <c r="A92" s="372" t="s">
        <v>321</v>
      </c>
      <c r="B92" s="373"/>
      <c r="C92" s="373"/>
      <c r="D92" s="373"/>
      <c r="E92" s="373"/>
      <c r="F92" s="373"/>
      <c r="G92" s="373"/>
      <c r="H92" s="373"/>
      <c r="I92" s="373"/>
      <c r="J92" s="373"/>
      <c r="K92" s="373"/>
      <c r="L92" s="373"/>
      <c r="M92" s="373"/>
      <c r="N92" s="373"/>
      <c r="O92" s="374"/>
      <c r="P92" s="373"/>
      <c r="Q92" s="373"/>
      <c r="R92" s="373"/>
      <c r="S92" s="373"/>
      <c r="T92" s="373"/>
      <c r="U92" s="373"/>
      <c r="V92" s="374"/>
    </row>
    <row r="93" spans="1:26" x14ac:dyDescent="0.3">
      <c r="A93" s="372" t="s">
        <v>322</v>
      </c>
      <c r="B93" s="373"/>
      <c r="C93" s="373"/>
      <c r="D93" s="373"/>
      <c r="E93" s="373"/>
      <c r="F93" s="373"/>
      <c r="G93" s="373"/>
      <c r="H93" s="373"/>
      <c r="I93" s="373"/>
      <c r="J93" s="373"/>
      <c r="K93" s="373"/>
      <c r="L93" s="373"/>
      <c r="M93" s="373"/>
      <c r="N93" s="373"/>
      <c r="O93" s="374"/>
      <c r="P93" s="373"/>
      <c r="Q93" s="373"/>
      <c r="R93" s="373"/>
      <c r="S93" s="373"/>
      <c r="T93" s="373"/>
      <c r="U93" s="373"/>
      <c r="V93" s="374"/>
    </row>
    <row r="94" spans="1:26" x14ac:dyDescent="0.3">
      <c r="A94" s="18" t="s">
        <v>13</v>
      </c>
      <c r="B94" s="10">
        <f t="shared" ref="B94:O94" si="7">SUM(B86:B93)</f>
        <v>0</v>
      </c>
      <c r="C94" s="10">
        <f t="shared" si="7"/>
        <v>0</v>
      </c>
      <c r="D94" s="10">
        <f t="shared" si="7"/>
        <v>0</v>
      </c>
      <c r="E94" s="10">
        <f t="shared" si="7"/>
        <v>0</v>
      </c>
      <c r="F94" s="10">
        <f t="shared" si="7"/>
        <v>0</v>
      </c>
      <c r="G94" s="10">
        <f t="shared" si="7"/>
        <v>0</v>
      </c>
      <c r="H94" s="10">
        <f t="shared" si="7"/>
        <v>0</v>
      </c>
      <c r="I94" s="10">
        <f t="shared" si="7"/>
        <v>0</v>
      </c>
      <c r="J94" s="10">
        <f t="shared" si="7"/>
        <v>0</v>
      </c>
      <c r="K94" s="10">
        <f t="shared" si="7"/>
        <v>0</v>
      </c>
      <c r="L94" s="10">
        <f t="shared" si="7"/>
        <v>0</v>
      </c>
      <c r="M94" s="10">
        <f t="shared" si="7"/>
        <v>0</v>
      </c>
      <c r="N94" s="10">
        <f t="shared" si="7"/>
        <v>0</v>
      </c>
      <c r="O94" s="232">
        <f t="shared" si="7"/>
        <v>0</v>
      </c>
      <c r="P94" s="10">
        <f t="shared" ref="P94:V94" si="8">SUM(P86:P93)</f>
        <v>0</v>
      </c>
      <c r="Q94" s="10">
        <f t="shared" si="8"/>
        <v>0</v>
      </c>
      <c r="R94" s="10">
        <f t="shared" si="8"/>
        <v>0</v>
      </c>
      <c r="S94" s="10">
        <f>SUM(S86:S93)</f>
        <v>0</v>
      </c>
      <c r="T94" s="10">
        <f t="shared" si="8"/>
        <v>0</v>
      </c>
      <c r="U94" s="10">
        <f t="shared" si="8"/>
        <v>0</v>
      </c>
      <c r="V94" s="232">
        <f t="shared" si="8"/>
        <v>0</v>
      </c>
    </row>
    <row r="95" spans="1:26" x14ac:dyDescent="0.3">
      <c r="A95" s="227" t="s">
        <v>16</v>
      </c>
      <c r="B95" s="227"/>
      <c r="C95" s="227"/>
      <c r="D95" s="227"/>
      <c r="E95" s="227"/>
      <c r="F95" s="227"/>
      <c r="G95" s="227"/>
      <c r="H95" s="227"/>
      <c r="I95" s="227"/>
      <c r="J95" s="227"/>
      <c r="K95" s="227"/>
      <c r="L95" s="227"/>
      <c r="M95" s="227"/>
      <c r="N95" s="227"/>
      <c r="O95" s="227"/>
      <c r="P95" s="227"/>
      <c r="Q95" s="227"/>
      <c r="R95" s="227"/>
      <c r="S95" s="227"/>
      <c r="T95" s="227"/>
      <c r="U95" s="227"/>
      <c r="V95" s="227"/>
      <c r="W95" s="227"/>
      <c r="X95" s="229"/>
      <c r="Y95" s="229"/>
      <c r="Z95" s="229"/>
    </row>
    <row r="96" spans="1:26" x14ac:dyDescent="0.3">
      <c r="A96" s="263"/>
    </row>
    <row r="97" spans="1:22" x14ac:dyDescent="0.3">
      <c r="A97" s="263"/>
    </row>
    <row r="98" spans="1:22" ht="39.75" customHeight="1" x14ac:dyDescent="0.3">
      <c r="A98" s="19" t="s">
        <v>22</v>
      </c>
      <c r="B98" s="667" t="s">
        <v>23</v>
      </c>
      <c r="C98" s="668"/>
      <c r="D98" s="538" t="s">
        <v>24</v>
      </c>
    </row>
    <row r="99" spans="1:22" ht="22.5" customHeight="1" x14ac:dyDescent="0.3">
      <c r="A99" s="19" t="s">
        <v>25</v>
      </c>
      <c r="B99" s="20" t="s">
        <v>26</v>
      </c>
      <c r="C99" s="20" t="s">
        <v>27</v>
      </c>
      <c r="D99" s="538"/>
    </row>
    <row r="100" spans="1:22" x14ac:dyDescent="0.3">
      <c r="A100" s="21" t="s">
        <v>28</v>
      </c>
      <c r="B100" s="22"/>
      <c r="C100" s="22"/>
      <c r="D100" s="22"/>
    </row>
    <row r="101" spans="1:22" x14ac:dyDescent="0.3">
      <c r="A101" s="21" t="s">
        <v>29</v>
      </c>
      <c r="B101" s="22"/>
      <c r="C101" s="22"/>
      <c r="D101" s="22"/>
    </row>
    <row r="102" spans="1:22" x14ac:dyDescent="0.3">
      <c r="A102" s="21" t="s">
        <v>30</v>
      </c>
      <c r="B102" s="22"/>
      <c r="C102" s="22"/>
      <c r="D102" s="22"/>
    </row>
    <row r="103" spans="1:22" x14ac:dyDescent="0.3">
      <c r="A103" s="21" t="s">
        <v>31</v>
      </c>
      <c r="B103" s="22"/>
      <c r="C103" s="22"/>
      <c r="D103" s="22"/>
    </row>
    <row r="104" spans="1:22" x14ac:dyDescent="0.3">
      <c r="A104" s="21" t="s">
        <v>32</v>
      </c>
      <c r="B104" s="22"/>
      <c r="C104" s="22"/>
      <c r="D104" s="22"/>
    </row>
    <row r="105" spans="1:22" ht="30.75" customHeight="1" x14ac:dyDescent="0.3">
      <c r="A105" s="254" t="s">
        <v>291</v>
      </c>
      <c r="B105" s="22"/>
      <c r="C105" s="22"/>
      <c r="D105" s="22"/>
    </row>
    <row r="106" spans="1:22" x14ac:dyDescent="0.3">
      <c r="A106" s="21" t="s">
        <v>33</v>
      </c>
      <c r="B106" s="22"/>
      <c r="C106" s="22"/>
      <c r="D106" s="22"/>
    </row>
    <row r="107" spans="1:22" ht="8.25" customHeight="1" x14ac:dyDescent="0.3">
      <c r="A107" s="263"/>
    </row>
    <row r="108" spans="1:22" x14ac:dyDescent="0.3">
      <c r="A108" s="263"/>
    </row>
    <row r="109" spans="1:22" x14ac:dyDescent="0.3">
      <c r="A109" s="666" t="s">
        <v>34</v>
      </c>
      <c r="B109" s="666"/>
      <c r="C109" s="666"/>
      <c r="D109" s="666"/>
      <c r="E109" s="666"/>
      <c r="F109" s="666"/>
      <c r="G109" s="666"/>
      <c r="H109" s="666"/>
      <c r="I109" s="666"/>
      <c r="J109" s="666"/>
      <c r="K109" s="666"/>
      <c r="L109" s="666"/>
      <c r="M109" s="666"/>
      <c r="N109" s="666"/>
      <c r="O109" s="666"/>
      <c r="P109" s="666"/>
      <c r="Q109" s="666"/>
      <c r="R109" s="666"/>
      <c r="S109" s="666"/>
      <c r="T109" s="666"/>
      <c r="U109" s="666"/>
      <c r="V109" s="666"/>
    </row>
    <row r="110" spans="1:22" x14ac:dyDescent="0.3">
      <c r="A110" s="539"/>
      <c r="B110" s="482">
        <v>2012</v>
      </c>
      <c r="C110" s="482"/>
      <c r="D110" s="482"/>
      <c r="E110" s="476">
        <v>2013</v>
      </c>
      <c r="F110" s="477"/>
      <c r="G110" s="477"/>
      <c r="H110" s="511">
        <v>2014</v>
      </c>
      <c r="I110" s="511"/>
      <c r="J110" s="511"/>
      <c r="K110" s="511"/>
      <c r="L110" s="511"/>
      <c r="M110" s="511"/>
      <c r="N110" s="482">
        <v>2015</v>
      </c>
      <c r="O110" s="482"/>
      <c r="P110" s="482"/>
      <c r="Q110" s="482">
        <v>2016</v>
      </c>
      <c r="R110" s="482"/>
      <c r="S110" s="482"/>
      <c r="T110" s="482">
        <v>2017</v>
      </c>
      <c r="U110" s="482"/>
      <c r="V110" s="482"/>
    </row>
    <row r="111" spans="1:22" x14ac:dyDescent="0.3">
      <c r="A111" s="539"/>
      <c r="B111" s="482"/>
      <c r="C111" s="482"/>
      <c r="D111" s="482"/>
      <c r="E111" s="540"/>
      <c r="F111" s="541"/>
      <c r="G111" s="541"/>
      <c r="H111" s="511" t="str">
        <f>+$A$1</f>
        <v>Marzo</v>
      </c>
      <c r="I111" s="511" t="str">
        <f>+$A$1</f>
        <v>Marzo</v>
      </c>
      <c r="J111" s="511" t="s">
        <v>8</v>
      </c>
      <c r="K111" s="511"/>
      <c r="L111" s="178" t="str">
        <f>$A$1</f>
        <v>Marzo</v>
      </c>
      <c r="M111" s="178" t="s">
        <v>8</v>
      </c>
      <c r="N111" s="482"/>
      <c r="O111" s="482"/>
      <c r="P111" s="482"/>
      <c r="Q111" s="482"/>
      <c r="R111" s="482"/>
      <c r="S111" s="482"/>
      <c r="T111" s="482"/>
      <c r="U111" s="482"/>
      <c r="V111" s="482"/>
    </row>
    <row r="112" spans="1:22" x14ac:dyDescent="0.3">
      <c r="A112" s="539"/>
      <c r="B112" s="178" t="s">
        <v>35</v>
      </c>
      <c r="C112" s="178" t="s">
        <v>36</v>
      </c>
      <c r="D112" s="178" t="s">
        <v>37</v>
      </c>
      <c r="E112" s="178" t="s">
        <v>35</v>
      </c>
      <c r="F112" s="178" t="s">
        <v>36</v>
      </c>
      <c r="G112" s="178" t="s">
        <v>37</v>
      </c>
      <c r="H112" s="178" t="s">
        <v>35</v>
      </c>
      <c r="I112" s="178" t="s">
        <v>36</v>
      </c>
      <c r="J112" s="178" t="s">
        <v>35</v>
      </c>
      <c r="K112" s="178" t="s">
        <v>36</v>
      </c>
      <c r="L112" s="178" t="s">
        <v>37</v>
      </c>
      <c r="M112" s="178" t="s">
        <v>37</v>
      </c>
      <c r="N112" s="178" t="s">
        <v>35</v>
      </c>
      <c r="O112" s="178" t="s">
        <v>36</v>
      </c>
      <c r="P112" s="178" t="s">
        <v>37</v>
      </c>
      <c r="Q112" s="178" t="s">
        <v>35</v>
      </c>
      <c r="R112" s="178" t="s">
        <v>36</v>
      </c>
      <c r="S112" s="178" t="s">
        <v>37</v>
      </c>
      <c r="T112" s="178" t="s">
        <v>35</v>
      </c>
      <c r="U112" s="178" t="s">
        <v>36</v>
      </c>
      <c r="V112" s="178" t="s">
        <v>37</v>
      </c>
    </row>
    <row r="113" spans="1:25" x14ac:dyDescent="0.3">
      <c r="A113" s="1" t="s">
        <v>38</v>
      </c>
      <c r="B113" s="24"/>
      <c r="C113" s="24"/>
      <c r="D113" s="25">
        <f>SUM(B113:C113)</f>
        <v>0</v>
      </c>
      <c r="E113" s="24"/>
      <c r="F113" s="24"/>
      <c r="G113" s="25">
        <f>SUM(E113:F113)</f>
        <v>0</v>
      </c>
      <c r="H113" s="26"/>
      <c r="I113" s="26"/>
      <c r="J113" s="24"/>
      <c r="K113" s="27"/>
      <c r="L113" s="33">
        <f>SUM(H113:I113)</f>
        <v>0</v>
      </c>
      <c r="M113" s="233">
        <f>SUM(J113:K113)</f>
        <v>0</v>
      </c>
      <c r="N113" s="24"/>
      <c r="O113" s="24"/>
      <c r="P113" s="25">
        <f>SUM(N113:O113)</f>
        <v>0</v>
      </c>
      <c r="Q113" s="24"/>
      <c r="R113" s="24"/>
      <c r="S113" s="25">
        <f>SUM(Q113:R113)</f>
        <v>0</v>
      </c>
      <c r="T113" s="24"/>
      <c r="U113" s="24"/>
      <c r="V113" s="28">
        <f>SUM(T113:U113)</f>
        <v>0</v>
      </c>
    </row>
    <row r="114" spans="1:25" x14ac:dyDescent="0.3">
      <c r="A114" s="29" t="s">
        <v>39</v>
      </c>
      <c r="B114" s="30"/>
      <c r="C114" s="30"/>
      <c r="D114" s="31">
        <f>SUM(B114:C114)</f>
        <v>0</v>
      </c>
      <c r="E114" s="30"/>
      <c r="F114" s="30"/>
      <c r="G114" s="31">
        <f>SUM(E114:F114)</f>
        <v>0</v>
      </c>
      <c r="H114" s="32"/>
      <c r="I114" s="32"/>
      <c r="J114" s="30"/>
      <c r="K114" s="30"/>
      <c r="L114" s="33">
        <f>SUM(H114:I114)</f>
        <v>0</v>
      </c>
      <c r="M114" s="34">
        <f>SUM(J114:K114)</f>
        <v>0</v>
      </c>
      <c r="N114" s="30"/>
      <c r="O114" s="30"/>
      <c r="P114" s="31">
        <f>SUM(N114:O114)</f>
        <v>0</v>
      </c>
      <c r="Q114" s="30"/>
      <c r="R114" s="30"/>
      <c r="S114" s="31">
        <f>SUM(Q114:R114)</f>
        <v>0</v>
      </c>
      <c r="T114" s="30"/>
      <c r="U114" s="30"/>
      <c r="V114" s="34">
        <f>SUM(T114:U114)</f>
        <v>0</v>
      </c>
    </row>
    <row r="115" spans="1:25" x14ac:dyDescent="0.3">
      <c r="A115" s="15" t="s">
        <v>40</v>
      </c>
      <c r="B115" s="31">
        <f>SUM(B113:B114)</f>
        <v>0</v>
      </c>
      <c r="C115" s="31">
        <f>SUM(C113:C114)</f>
        <v>0</v>
      </c>
      <c r="D115" s="31">
        <f>SUM(B115:C115)</f>
        <v>0</v>
      </c>
      <c r="E115" s="31">
        <f>SUM(E113:E114)</f>
        <v>0</v>
      </c>
      <c r="F115" s="31">
        <f>SUM(F113:F114)</f>
        <v>0</v>
      </c>
      <c r="G115" s="31">
        <f>SUM(E115:F115)</f>
        <v>0</v>
      </c>
      <c r="H115" s="31">
        <f>SUM(H113:H114)</f>
        <v>0</v>
      </c>
      <c r="I115" s="31">
        <f>SUM(I113:I114)</f>
        <v>0</v>
      </c>
      <c r="J115" s="31">
        <f>SUM(J113:J114)</f>
        <v>0</v>
      </c>
      <c r="K115" s="31">
        <f>SUM(K113:K114)</f>
        <v>0</v>
      </c>
      <c r="L115" s="33">
        <f>SUM(H115:I115)</f>
        <v>0</v>
      </c>
      <c r="M115" s="34">
        <f>SUM(J115:K115)</f>
        <v>0</v>
      </c>
      <c r="N115" s="31">
        <f>SUM(N113:N114)</f>
        <v>0</v>
      </c>
      <c r="O115" s="31">
        <f>SUM(O113:O114)</f>
        <v>0</v>
      </c>
      <c r="P115" s="31">
        <f>SUM(N115:O115)</f>
        <v>0</v>
      </c>
      <c r="Q115" s="31">
        <f>SUM(Q113:Q114)</f>
        <v>0</v>
      </c>
      <c r="R115" s="31">
        <f>SUM(R113:R114)</f>
        <v>0</v>
      </c>
      <c r="S115" s="31">
        <f>SUM(Q115:R115)</f>
        <v>0</v>
      </c>
      <c r="T115" s="31">
        <f>SUM(T113:T114)</f>
        <v>0</v>
      </c>
      <c r="U115" s="31">
        <f>SUM(U113:U114)</f>
        <v>0</v>
      </c>
      <c r="V115" s="34">
        <f>SUM(T115:U115)</f>
        <v>0</v>
      </c>
    </row>
    <row r="116" spans="1:25" x14ac:dyDescent="0.3">
      <c r="A116" s="3" t="s">
        <v>41</v>
      </c>
      <c r="B116" s="35" t="str">
        <f t="shared" ref="B116:G116" si="9">IF(B113=0,"",B113*100/B115)</f>
        <v/>
      </c>
      <c r="C116" s="35" t="str">
        <f t="shared" si="9"/>
        <v/>
      </c>
      <c r="D116" s="35" t="str">
        <f t="shared" si="9"/>
        <v/>
      </c>
      <c r="E116" s="35" t="str">
        <f t="shared" si="9"/>
        <v/>
      </c>
      <c r="F116" s="35" t="str">
        <f t="shared" si="9"/>
        <v/>
      </c>
      <c r="G116" s="35" t="str">
        <f t="shared" si="9"/>
        <v/>
      </c>
      <c r="H116" s="35">
        <f t="shared" ref="H116:M116" si="10">IFERROR(H113*100/H115,0)</f>
        <v>0</v>
      </c>
      <c r="I116" s="35">
        <f t="shared" si="10"/>
        <v>0</v>
      </c>
      <c r="J116" s="35">
        <f t="shared" si="10"/>
        <v>0</v>
      </c>
      <c r="K116" s="35">
        <f t="shared" si="10"/>
        <v>0</v>
      </c>
      <c r="L116" s="35">
        <f t="shared" si="10"/>
        <v>0</v>
      </c>
      <c r="M116" s="36">
        <f t="shared" si="10"/>
        <v>0</v>
      </c>
      <c r="N116" s="35" t="str">
        <f>IF(N113=0,"",N113*100/N115)</f>
        <v/>
      </c>
      <c r="O116" s="35" t="str">
        <f>IF(O113=0,"",O113*100/O115)</f>
        <v/>
      </c>
      <c r="P116" s="35" t="str">
        <f t="shared" ref="P116:V116" si="11">IF(P113=0,"",P113*100/P115)</f>
        <v/>
      </c>
      <c r="Q116" s="35" t="str">
        <f t="shared" si="11"/>
        <v/>
      </c>
      <c r="R116" s="35" t="str">
        <f t="shared" si="11"/>
        <v/>
      </c>
      <c r="S116" s="35" t="str">
        <f t="shared" si="11"/>
        <v/>
      </c>
      <c r="T116" s="35" t="str">
        <f t="shared" si="11"/>
        <v/>
      </c>
      <c r="U116" s="35" t="str">
        <f t="shared" si="11"/>
        <v/>
      </c>
      <c r="V116" s="36" t="str">
        <f t="shared" si="11"/>
        <v/>
      </c>
    </row>
    <row r="117" spans="1:25" x14ac:dyDescent="0.3">
      <c r="A117" s="518" t="s">
        <v>16</v>
      </c>
      <c r="B117" s="518"/>
      <c r="C117" s="518"/>
      <c r="D117" s="518"/>
      <c r="E117" s="518"/>
      <c r="F117" s="518"/>
      <c r="G117" s="518"/>
      <c r="H117" s="518"/>
      <c r="I117" s="518"/>
      <c r="J117" s="518"/>
      <c r="K117" s="518"/>
      <c r="L117" s="518"/>
      <c r="M117" s="518"/>
      <c r="N117" s="518"/>
      <c r="O117" s="518"/>
      <c r="P117" s="518"/>
      <c r="Q117" s="518"/>
      <c r="R117" s="518"/>
      <c r="S117" s="518"/>
      <c r="T117" s="518"/>
      <c r="U117" s="518"/>
      <c r="V117" s="518"/>
      <c r="W117" s="518"/>
      <c r="X117" s="518"/>
      <c r="Y117" s="518"/>
    </row>
    <row r="118" spans="1:25" x14ac:dyDescent="0.3">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row>
    <row r="119" spans="1:25" x14ac:dyDescent="0.3">
      <c r="A119" s="263"/>
    </row>
    <row r="120" spans="1:25" x14ac:dyDescent="0.3">
      <c r="A120" s="535" t="s">
        <v>42</v>
      </c>
      <c r="B120" s="482">
        <v>2012</v>
      </c>
      <c r="C120" s="482"/>
      <c r="D120" s="482"/>
      <c r="E120" s="476">
        <v>2013</v>
      </c>
      <c r="F120" s="477"/>
      <c r="G120" s="477"/>
      <c r="H120" s="511">
        <v>2014</v>
      </c>
      <c r="I120" s="511"/>
      <c r="J120" s="511"/>
      <c r="K120" s="511"/>
      <c r="L120" s="511"/>
      <c r="M120" s="511"/>
      <c r="N120" s="482">
        <v>2015</v>
      </c>
      <c r="O120" s="482"/>
      <c r="P120" s="482"/>
      <c r="Q120" s="482">
        <v>2016</v>
      </c>
      <c r="R120" s="482"/>
      <c r="S120" s="482"/>
      <c r="T120" s="482">
        <v>2017</v>
      </c>
      <c r="U120" s="482"/>
      <c r="V120" s="482"/>
    </row>
    <row r="121" spans="1:25" x14ac:dyDescent="0.3">
      <c r="A121" s="536"/>
      <c r="B121" s="482"/>
      <c r="C121" s="482"/>
      <c r="D121" s="482"/>
      <c r="E121" s="540"/>
      <c r="F121" s="541"/>
      <c r="G121" s="541"/>
      <c r="H121" s="511" t="str">
        <f>+$A$1</f>
        <v>Marzo</v>
      </c>
      <c r="I121" s="511" t="str">
        <f>+$A$1</f>
        <v>Marzo</v>
      </c>
      <c r="J121" s="511" t="s">
        <v>8</v>
      </c>
      <c r="K121" s="511"/>
      <c r="L121" s="444" t="str">
        <f>$A$1</f>
        <v>Marzo</v>
      </c>
      <c r="M121" s="444" t="s">
        <v>8</v>
      </c>
      <c r="N121" s="482"/>
      <c r="O121" s="482"/>
      <c r="P121" s="482"/>
      <c r="Q121" s="482"/>
      <c r="R121" s="482"/>
      <c r="S121" s="482"/>
      <c r="T121" s="482"/>
      <c r="U121" s="482"/>
      <c r="V121" s="482"/>
    </row>
    <row r="122" spans="1:25" x14ac:dyDescent="0.3">
      <c r="A122" s="537"/>
      <c r="B122" s="178" t="s">
        <v>35</v>
      </c>
      <c r="C122" s="178" t="s">
        <v>36</v>
      </c>
      <c r="D122" s="178" t="s">
        <v>37</v>
      </c>
      <c r="E122" s="178" t="s">
        <v>35</v>
      </c>
      <c r="F122" s="178" t="s">
        <v>36</v>
      </c>
      <c r="G122" s="178" t="s">
        <v>37</v>
      </c>
      <c r="H122" s="178" t="s">
        <v>35</v>
      </c>
      <c r="I122" s="178" t="s">
        <v>36</v>
      </c>
      <c r="J122" s="178" t="s">
        <v>35</v>
      </c>
      <c r="K122" s="178" t="s">
        <v>36</v>
      </c>
      <c r="L122" s="178" t="s">
        <v>37</v>
      </c>
      <c r="M122" s="178" t="s">
        <v>37</v>
      </c>
      <c r="N122" s="178" t="s">
        <v>35</v>
      </c>
      <c r="O122" s="178" t="s">
        <v>36</v>
      </c>
      <c r="P122" s="178" t="s">
        <v>37</v>
      </c>
      <c r="Q122" s="178" t="s">
        <v>35</v>
      </c>
      <c r="R122" s="178" t="s">
        <v>36</v>
      </c>
      <c r="S122" s="178" t="s">
        <v>37</v>
      </c>
      <c r="T122" s="178" t="s">
        <v>35</v>
      </c>
      <c r="U122" s="178" t="s">
        <v>36</v>
      </c>
      <c r="V122" s="178" t="s">
        <v>37</v>
      </c>
    </row>
    <row r="123" spans="1:25" x14ac:dyDescent="0.3">
      <c r="A123" s="1" t="s">
        <v>43</v>
      </c>
      <c r="B123" s="24"/>
      <c r="C123" s="24"/>
      <c r="D123" s="25">
        <f>+SUM(B123:C123)</f>
        <v>0</v>
      </c>
      <c r="E123" s="24"/>
      <c r="F123" s="24"/>
      <c r="G123" s="25">
        <f>+SUM(E123:F123)</f>
        <v>0</v>
      </c>
      <c r="H123" s="26"/>
      <c r="I123" s="26"/>
      <c r="J123" s="24"/>
      <c r="K123" s="24"/>
      <c r="L123" s="25">
        <f>+SUM(H123:I123)</f>
        <v>0</v>
      </c>
      <c r="M123" s="28">
        <f>+SUM(J123:K123)</f>
        <v>0</v>
      </c>
      <c r="N123" s="436"/>
      <c r="O123" s="379"/>
      <c r="P123" s="25">
        <f>SUM(N123:O123)</f>
        <v>0</v>
      </c>
      <c r="Q123" s="379"/>
      <c r="R123" s="379"/>
      <c r="S123" s="25">
        <f>SUM(Q123:R123)</f>
        <v>0</v>
      </c>
      <c r="T123" s="379"/>
      <c r="U123" s="379"/>
      <c r="V123" s="28">
        <f>SUM(T123:U123)</f>
        <v>0</v>
      </c>
    </row>
    <row r="124" spans="1:25" x14ac:dyDescent="0.3">
      <c r="A124" s="15" t="s">
        <v>44</v>
      </c>
      <c r="B124" s="30"/>
      <c r="C124" s="30"/>
      <c r="D124" s="31">
        <f>+SUM(B124:C124)</f>
        <v>0</v>
      </c>
      <c r="E124" s="30"/>
      <c r="F124" s="30"/>
      <c r="G124" s="31">
        <f>+SUM(E124:F124)</f>
        <v>0</v>
      </c>
      <c r="H124" s="32"/>
      <c r="I124" s="32"/>
      <c r="J124" s="30"/>
      <c r="K124" s="30"/>
      <c r="L124" s="31">
        <f>+SUM(H124:I124)</f>
        <v>0</v>
      </c>
      <c r="M124" s="34">
        <f>+SUM(J124:K124)</f>
        <v>0</v>
      </c>
      <c r="N124" s="437"/>
      <c r="O124" s="267"/>
      <c r="P124" s="31">
        <f t="shared" ref="P124:P132" si="12">SUM(N124:O124)</f>
        <v>0</v>
      </c>
      <c r="Q124" s="267"/>
      <c r="R124" s="267"/>
      <c r="S124" s="31">
        <f t="shared" ref="S124:S132" si="13">SUM(Q124:R124)</f>
        <v>0</v>
      </c>
      <c r="T124" s="267"/>
      <c r="U124" s="267"/>
      <c r="V124" s="34">
        <f t="shared" ref="V124:V132" si="14">SUM(T124:U124)</f>
        <v>0</v>
      </c>
    </row>
    <row r="125" spans="1:25" x14ac:dyDescent="0.3">
      <c r="A125" s="15" t="s">
        <v>45</v>
      </c>
      <c r="B125" s="30"/>
      <c r="C125" s="30"/>
      <c r="D125" s="31">
        <f>+SUM(B125:C125)</f>
        <v>0</v>
      </c>
      <c r="E125" s="30"/>
      <c r="F125" s="30"/>
      <c r="G125" s="31">
        <f>+SUM(E125:F125)</f>
        <v>0</v>
      </c>
      <c r="H125" s="32"/>
      <c r="I125" s="32"/>
      <c r="J125" s="30"/>
      <c r="K125" s="30"/>
      <c r="L125" s="31">
        <f>+SUM(H125:I125)</f>
        <v>0</v>
      </c>
      <c r="M125" s="34">
        <f>+SUM(J125:K125)</f>
        <v>0</v>
      </c>
      <c r="N125" s="437"/>
      <c r="O125" s="267"/>
      <c r="P125" s="31">
        <f t="shared" si="12"/>
        <v>0</v>
      </c>
      <c r="Q125" s="267"/>
      <c r="R125" s="267"/>
      <c r="S125" s="31">
        <f t="shared" si="13"/>
        <v>0</v>
      </c>
      <c r="T125" s="267"/>
      <c r="U125" s="267"/>
      <c r="V125" s="34">
        <f t="shared" si="14"/>
        <v>0</v>
      </c>
    </row>
    <row r="126" spans="1:25" x14ac:dyDescent="0.3">
      <c r="A126" s="29" t="s">
        <v>21</v>
      </c>
      <c r="B126" s="37">
        <f t="shared" ref="B126:M126" si="15">+B123+B124+B125</f>
        <v>0</v>
      </c>
      <c r="C126" s="37">
        <f t="shared" si="15"/>
        <v>0</v>
      </c>
      <c r="D126" s="37">
        <f t="shared" si="15"/>
        <v>0</v>
      </c>
      <c r="E126" s="37">
        <f t="shared" si="15"/>
        <v>0</v>
      </c>
      <c r="F126" s="37">
        <f t="shared" si="15"/>
        <v>0</v>
      </c>
      <c r="G126" s="37">
        <f t="shared" si="15"/>
        <v>0</v>
      </c>
      <c r="H126" s="37">
        <f t="shared" si="15"/>
        <v>0</v>
      </c>
      <c r="I126" s="37">
        <f t="shared" si="15"/>
        <v>0</v>
      </c>
      <c r="J126" s="37">
        <f t="shared" si="15"/>
        <v>0</v>
      </c>
      <c r="K126" s="37">
        <f t="shared" si="15"/>
        <v>0</v>
      </c>
      <c r="L126" s="37">
        <f t="shared" si="15"/>
        <v>0</v>
      </c>
      <c r="M126" s="234">
        <f t="shared" si="15"/>
        <v>0</v>
      </c>
      <c r="N126" s="37">
        <f t="shared" ref="N126:V126" si="16">SUM(N123:N125)</f>
        <v>0</v>
      </c>
      <c r="O126" s="37">
        <f t="shared" si="16"/>
        <v>0</v>
      </c>
      <c r="P126" s="31">
        <f t="shared" si="16"/>
        <v>0</v>
      </c>
      <c r="Q126" s="37">
        <f t="shared" si="16"/>
        <v>0</v>
      </c>
      <c r="R126" s="37">
        <f t="shared" si="16"/>
        <v>0</v>
      </c>
      <c r="S126" s="31">
        <f t="shared" si="16"/>
        <v>0</v>
      </c>
      <c r="T126" s="37">
        <f t="shared" si="16"/>
        <v>0</v>
      </c>
      <c r="U126" s="37">
        <f t="shared" si="16"/>
        <v>0</v>
      </c>
      <c r="V126" s="34">
        <f t="shared" si="16"/>
        <v>0</v>
      </c>
    </row>
    <row r="127" spans="1:25" x14ac:dyDescent="0.3">
      <c r="A127" s="29" t="s">
        <v>46</v>
      </c>
      <c r="B127" s="30"/>
      <c r="C127" s="30"/>
      <c r="D127" s="31">
        <f t="shared" ref="D127:D132" si="17">+SUM(B127:C127)</f>
        <v>0</v>
      </c>
      <c r="E127" s="30"/>
      <c r="F127" s="30"/>
      <c r="G127" s="31">
        <f t="shared" ref="G127:G132" si="18">+SUM(E127:F127)</f>
        <v>0</v>
      </c>
      <c r="H127" s="32"/>
      <c r="I127" s="32"/>
      <c r="J127" s="30"/>
      <c r="K127" s="30"/>
      <c r="L127" s="31">
        <f t="shared" ref="L127:L132" si="19">+SUM(H127:I127)</f>
        <v>0</v>
      </c>
      <c r="M127" s="34">
        <f t="shared" ref="M127:M132" si="20">+SUM(J127:K127)</f>
        <v>0</v>
      </c>
      <c r="N127" s="437"/>
      <c r="O127" s="267"/>
      <c r="P127" s="31">
        <f t="shared" si="12"/>
        <v>0</v>
      </c>
      <c r="Q127" s="267"/>
      <c r="R127" s="267"/>
      <c r="S127" s="31">
        <f t="shared" si="13"/>
        <v>0</v>
      </c>
      <c r="T127" s="267"/>
      <c r="U127" s="267"/>
      <c r="V127" s="34">
        <f t="shared" si="14"/>
        <v>0</v>
      </c>
    </row>
    <row r="128" spans="1:25" x14ac:dyDescent="0.3">
      <c r="A128" s="29" t="s">
        <v>47</v>
      </c>
      <c r="B128" s="30"/>
      <c r="C128" s="30"/>
      <c r="D128" s="31">
        <f t="shared" si="17"/>
        <v>0</v>
      </c>
      <c r="E128" s="30"/>
      <c r="F128" s="30"/>
      <c r="G128" s="31">
        <f t="shared" si="18"/>
        <v>0</v>
      </c>
      <c r="H128" s="32"/>
      <c r="I128" s="32"/>
      <c r="J128" s="30"/>
      <c r="K128" s="30"/>
      <c r="L128" s="31">
        <f t="shared" si="19"/>
        <v>0</v>
      </c>
      <c r="M128" s="34">
        <f t="shared" si="20"/>
        <v>0</v>
      </c>
      <c r="N128" s="437"/>
      <c r="O128" s="267"/>
      <c r="P128" s="31">
        <f t="shared" si="12"/>
        <v>0</v>
      </c>
      <c r="Q128" s="267"/>
      <c r="R128" s="267"/>
      <c r="S128" s="31">
        <f t="shared" si="13"/>
        <v>0</v>
      </c>
      <c r="T128" s="267"/>
      <c r="U128" s="267"/>
      <c r="V128" s="34">
        <f t="shared" si="14"/>
        <v>0</v>
      </c>
    </row>
    <row r="129" spans="1:22" x14ac:dyDescent="0.3">
      <c r="A129" s="15" t="s">
        <v>48</v>
      </c>
      <c r="B129" s="30"/>
      <c r="C129" s="30"/>
      <c r="D129" s="31">
        <f t="shared" si="17"/>
        <v>0</v>
      </c>
      <c r="E129" s="30"/>
      <c r="F129" s="30"/>
      <c r="G129" s="31">
        <f t="shared" si="18"/>
        <v>0</v>
      </c>
      <c r="H129" s="32"/>
      <c r="I129" s="32"/>
      <c r="J129" s="30"/>
      <c r="K129" s="30"/>
      <c r="L129" s="31">
        <f t="shared" si="19"/>
        <v>0</v>
      </c>
      <c r="M129" s="34">
        <f t="shared" si="20"/>
        <v>0</v>
      </c>
      <c r="N129" s="437"/>
      <c r="O129" s="267"/>
      <c r="P129" s="31">
        <f t="shared" si="12"/>
        <v>0</v>
      </c>
      <c r="Q129" s="267"/>
      <c r="R129" s="267"/>
      <c r="S129" s="31">
        <f t="shared" si="13"/>
        <v>0</v>
      </c>
      <c r="T129" s="267"/>
      <c r="U129" s="267"/>
      <c r="V129" s="34">
        <f t="shared" si="14"/>
        <v>0</v>
      </c>
    </row>
    <row r="130" spans="1:22" x14ac:dyDescent="0.3">
      <c r="A130" s="15" t="s">
        <v>49</v>
      </c>
      <c r="B130" s="30"/>
      <c r="C130" s="30"/>
      <c r="D130" s="31">
        <f t="shared" si="17"/>
        <v>0</v>
      </c>
      <c r="E130" s="30"/>
      <c r="F130" s="30"/>
      <c r="G130" s="31">
        <f t="shared" si="18"/>
        <v>0</v>
      </c>
      <c r="H130" s="32"/>
      <c r="I130" s="32"/>
      <c r="J130" s="30"/>
      <c r="K130" s="30"/>
      <c r="L130" s="31">
        <f t="shared" si="19"/>
        <v>0</v>
      </c>
      <c r="M130" s="34">
        <f t="shared" si="20"/>
        <v>0</v>
      </c>
      <c r="N130" s="437"/>
      <c r="O130" s="267"/>
      <c r="P130" s="31">
        <f t="shared" si="12"/>
        <v>0</v>
      </c>
      <c r="Q130" s="267"/>
      <c r="R130" s="267"/>
      <c r="S130" s="31">
        <f t="shared" si="13"/>
        <v>0</v>
      </c>
      <c r="T130" s="267"/>
      <c r="U130" s="267"/>
      <c r="V130" s="34">
        <f t="shared" si="14"/>
        <v>0</v>
      </c>
    </row>
    <row r="131" spans="1:22" x14ac:dyDescent="0.3">
      <c r="A131" s="29" t="s">
        <v>50</v>
      </c>
      <c r="B131" s="30"/>
      <c r="C131" s="30"/>
      <c r="D131" s="31">
        <f t="shared" si="17"/>
        <v>0</v>
      </c>
      <c r="E131" s="30"/>
      <c r="F131" s="30"/>
      <c r="G131" s="31">
        <f t="shared" si="18"/>
        <v>0</v>
      </c>
      <c r="H131" s="32"/>
      <c r="I131" s="32"/>
      <c r="J131" s="30"/>
      <c r="K131" s="30"/>
      <c r="L131" s="31">
        <f t="shared" si="19"/>
        <v>0</v>
      </c>
      <c r="M131" s="34">
        <f t="shared" si="20"/>
        <v>0</v>
      </c>
      <c r="N131" s="437"/>
      <c r="O131" s="267"/>
      <c r="P131" s="31">
        <f t="shared" si="12"/>
        <v>0</v>
      </c>
      <c r="Q131" s="267"/>
      <c r="R131" s="267"/>
      <c r="S131" s="31">
        <f t="shared" si="13"/>
        <v>0</v>
      </c>
      <c r="T131" s="267"/>
      <c r="U131" s="267"/>
      <c r="V131" s="34">
        <f t="shared" si="14"/>
        <v>0</v>
      </c>
    </row>
    <row r="132" spans="1:22" s="312" customFormat="1" ht="28.5" customHeight="1" x14ac:dyDescent="0.2">
      <c r="A132" s="317" t="s">
        <v>51</v>
      </c>
      <c r="B132" s="438"/>
      <c r="C132" s="438"/>
      <c r="D132" s="439">
        <f t="shared" si="17"/>
        <v>0</v>
      </c>
      <c r="E132" s="438"/>
      <c r="F132" s="438"/>
      <c r="G132" s="439">
        <f t="shared" si="18"/>
        <v>0</v>
      </c>
      <c r="H132" s="440"/>
      <c r="I132" s="440"/>
      <c r="J132" s="438"/>
      <c r="K132" s="438"/>
      <c r="L132" s="439">
        <f t="shared" si="19"/>
        <v>0</v>
      </c>
      <c r="M132" s="441">
        <f t="shared" si="20"/>
        <v>0</v>
      </c>
      <c r="N132" s="442"/>
      <c r="O132" s="443"/>
      <c r="P132" s="439">
        <f t="shared" si="12"/>
        <v>0</v>
      </c>
      <c r="Q132" s="443"/>
      <c r="R132" s="443"/>
      <c r="S132" s="439">
        <f t="shared" si="13"/>
        <v>0</v>
      </c>
      <c r="T132" s="443"/>
      <c r="U132" s="443"/>
      <c r="V132" s="441">
        <f t="shared" si="14"/>
        <v>0</v>
      </c>
    </row>
    <row r="134" spans="1:22" ht="13.5" customHeight="1" x14ac:dyDescent="0.3"/>
    <row r="135" spans="1:22" x14ac:dyDescent="0.3">
      <c r="A135" s="660" t="s">
        <v>52</v>
      </c>
      <c r="B135" s="482">
        <v>2012</v>
      </c>
      <c r="C135" s="482"/>
      <c r="D135" s="482"/>
      <c r="E135" s="476">
        <v>2013</v>
      </c>
      <c r="F135" s="477"/>
      <c r="G135" s="477"/>
      <c r="H135" s="511">
        <v>2014</v>
      </c>
      <c r="I135" s="511"/>
      <c r="J135" s="511"/>
      <c r="K135" s="511"/>
      <c r="L135" s="511"/>
      <c r="M135" s="511"/>
      <c r="N135" s="482">
        <v>2015</v>
      </c>
      <c r="O135" s="482"/>
      <c r="P135" s="482"/>
      <c r="Q135" s="482">
        <v>2016</v>
      </c>
      <c r="R135" s="482"/>
      <c r="S135" s="482"/>
      <c r="T135" s="482">
        <v>2017</v>
      </c>
      <c r="U135" s="482"/>
      <c r="V135" s="482"/>
    </row>
    <row r="136" spans="1:22" x14ac:dyDescent="0.3">
      <c r="A136" s="661"/>
      <c r="B136" s="482"/>
      <c r="C136" s="482"/>
      <c r="D136" s="482"/>
      <c r="E136" s="540"/>
      <c r="F136" s="541"/>
      <c r="G136" s="541"/>
      <c r="H136" s="511" t="str">
        <f>+$A$1</f>
        <v>Marzo</v>
      </c>
      <c r="I136" s="511" t="str">
        <f>+$A$1</f>
        <v>Marzo</v>
      </c>
      <c r="J136" s="511" t="s">
        <v>8</v>
      </c>
      <c r="K136" s="511"/>
      <c r="L136" s="444" t="str">
        <f>$A$1</f>
        <v>Marzo</v>
      </c>
      <c r="M136" s="444" t="s">
        <v>8</v>
      </c>
      <c r="N136" s="482"/>
      <c r="O136" s="482"/>
      <c r="P136" s="482"/>
      <c r="Q136" s="482"/>
      <c r="R136" s="482"/>
      <c r="S136" s="482"/>
      <c r="T136" s="482"/>
      <c r="U136" s="482"/>
      <c r="V136" s="482"/>
    </row>
    <row r="137" spans="1:22" x14ac:dyDescent="0.3">
      <c r="A137" s="662"/>
      <c r="B137" s="178" t="s">
        <v>53</v>
      </c>
      <c r="C137" s="178" t="s">
        <v>54</v>
      </c>
      <c r="D137" s="178" t="s">
        <v>55</v>
      </c>
      <c r="E137" s="178" t="s">
        <v>53</v>
      </c>
      <c r="F137" s="178" t="s">
        <v>54</v>
      </c>
      <c r="G137" s="178" t="s">
        <v>55</v>
      </c>
      <c r="H137" s="178" t="s">
        <v>53</v>
      </c>
      <c r="I137" s="178" t="s">
        <v>54</v>
      </c>
      <c r="J137" s="178" t="s">
        <v>53</v>
      </c>
      <c r="K137" s="178" t="s">
        <v>54</v>
      </c>
      <c r="L137" s="178" t="s">
        <v>55</v>
      </c>
      <c r="M137" s="178" t="s">
        <v>55</v>
      </c>
      <c r="N137" s="178" t="s">
        <v>53</v>
      </c>
      <c r="O137" s="178" t="s">
        <v>54</v>
      </c>
      <c r="P137" s="178" t="s">
        <v>55</v>
      </c>
      <c r="Q137" s="178" t="s">
        <v>53</v>
      </c>
      <c r="R137" s="178" t="s">
        <v>54</v>
      </c>
      <c r="S137" s="178" t="s">
        <v>55</v>
      </c>
      <c r="T137" s="178" t="s">
        <v>53</v>
      </c>
      <c r="U137" s="178" t="s">
        <v>54</v>
      </c>
      <c r="V137" s="178" t="s">
        <v>55</v>
      </c>
    </row>
    <row r="138" spans="1:22" x14ac:dyDescent="0.3">
      <c r="A138" s="39" t="s">
        <v>43</v>
      </c>
      <c r="B138" s="40" t="str">
        <f t="shared" ref="B138:M138" si="21">IF(B123=0,"",B123*100/B$113)</f>
        <v/>
      </c>
      <c r="C138" s="40" t="str">
        <f t="shared" si="21"/>
        <v/>
      </c>
      <c r="D138" s="40" t="str">
        <f t="shared" si="21"/>
        <v/>
      </c>
      <c r="E138" s="40" t="str">
        <f t="shared" si="21"/>
        <v/>
      </c>
      <c r="F138" s="40" t="str">
        <f t="shared" si="21"/>
        <v/>
      </c>
      <c r="G138" s="40" t="str">
        <f t="shared" si="21"/>
        <v/>
      </c>
      <c r="H138" s="40" t="str">
        <f t="shared" si="21"/>
        <v/>
      </c>
      <c r="I138" s="40" t="str">
        <f t="shared" si="21"/>
        <v/>
      </c>
      <c r="J138" s="40" t="str">
        <f t="shared" si="21"/>
        <v/>
      </c>
      <c r="K138" s="40" t="str">
        <f t="shared" si="21"/>
        <v/>
      </c>
      <c r="L138" s="40" t="str">
        <f t="shared" si="21"/>
        <v/>
      </c>
      <c r="M138" s="127" t="str">
        <f t="shared" si="21"/>
        <v/>
      </c>
      <c r="N138" s="42" t="str">
        <f>IF(N123=0,"",N123*100/N$113)</f>
        <v/>
      </c>
      <c r="O138" s="42" t="str">
        <f t="shared" ref="O138:V138" si="22">IF(O123=0,"",O123*100/O$113)</f>
        <v/>
      </c>
      <c r="P138" s="42" t="str">
        <f t="shared" si="22"/>
        <v/>
      </c>
      <c r="Q138" s="42" t="str">
        <f t="shared" si="22"/>
        <v/>
      </c>
      <c r="R138" s="42" t="str">
        <f t="shared" si="22"/>
        <v/>
      </c>
      <c r="S138" s="42" t="str">
        <f t="shared" si="22"/>
        <v/>
      </c>
      <c r="T138" s="42" t="str">
        <f t="shared" si="22"/>
        <v/>
      </c>
      <c r="U138" s="42" t="str">
        <f t="shared" si="22"/>
        <v/>
      </c>
      <c r="V138" s="42" t="str">
        <f t="shared" si="22"/>
        <v/>
      </c>
    </row>
    <row r="139" spans="1:22" x14ac:dyDescent="0.3">
      <c r="A139" s="41" t="s">
        <v>44</v>
      </c>
      <c r="B139" s="42" t="str">
        <f t="shared" ref="B139:V139" si="23">IF(B124=0,"",B124*100/B$113)</f>
        <v/>
      </c>
      <c r="C139" s="42" t="str">
        <f t="shared" si="23"/>
        <v/>
      </c>
      <c r="D139" s="42" t="str">
        <f t="shared" si="23"/>
        <v/>
      </c>
      <c r="E139" s="42" t="str">
        <f t="shared" si="23"/>
        <v/>
      </c>
      <c r="F139" s="42" t="str">
        <f t="shared" si="23"/>
        <v/>
      </c>
      <c r="G139" s="42" t="str">
        <f t="shared" si="23"/>
        <v/>
      </c>
      <c r="H139" s="42" t="str">
        <f t="shared" si="23"/>
        <v/>
      </c>
      <c r="I139" s="42" t="str">
        <f t="shared" si="23"/>
        <v/>
      </c>
      <c r="J139" s="42" t="str">
        <f t="shared" si="23"/>
        <v/>
      </c>
      <c r="K139" s="42" t="str">
        <f t="shared" si="23"/>
        <v/>
      </c>
      <c r="L139" s="42" t="str">
        <f t="shared" si="23"/>
        <v/>
      </c>
      <c r="M139" s="128" t="str">
        <f t="shared" si="23"/>
        <v/>
      </c>
      <c r="N139" s="42" t="str">
        <f t="shared" si="23"/>
        <v/>
      </c>
      <c r="O139" s="42" t="str">
        <f t="shared" si="23"/>
        <v/>
      </c>
      <c r="P139" s="42" t="str">
        <f t="shared" si="23"/>
        <v/>
      </c>
      <c r="Q139" s="42" t="str">
        <f t="shared" si="23"/>
        <v/>
      </c>
      <c r="R139" s="42" t="str">
        <f t="shared" si="23"/>
        <v/>
      </c>
      <c r="S139" s="42" t="str">
        <f t="shared" si="23"/>
        <v/>
      </c>
      <c r="T139" s="42" t="str">
        <f t="shared" si="23"/>
        <v/>
      </c>
      <c r="U139" s="42" t="str">
        <f t="shared" si="23"/>
        <v/>
      </c>
      <c r="V139" s="42" t="str">
        <f t="shared" si="23"/>
        <v/>
      </c>
    </row>
    <row r="140" spans="1:22" x14ac:dyDescent="0.3">
      <c r="A140" s="41" t="s">
        <v>45</v>
      </c>
      <c r="B140" s="42" t="str">
        <f t="shared" ref="B140:V140" si="24">IF(B125=0,"",B125*100/B$113)</f>
        <v/>
      </c>
      <c r="C140" s="42" t="str">
        <f t="shared" si="24"/>
        <v/>
      </c>
      <c r="D140" s="42" t="str">
        <f t="shared" si="24"/>
        <v/>
      </c>
      <c r="E140" s="42" t="str">
        <f t="shared" si="24"/>
        <v/>
      </c>
      <c r="F140" s="42" t="str">
        <f t="shared" si="24"/>
        <v/>
      </c>
      <c r="G140" s="42" t="str">
        <f t="shared" si="24"/>
        <v/>
      </c>
      <c r="H140" s="42" t="str">
        <f t="shared" si="24"/>
        <v/>
      </c>
      <c r="I140" s="42" t="str">
        <f t="shared" si="24"/>
        <v/>
      </c>
      <c r="J140" s="42" t="str">
        <f t="shared" si="24"/>
        <v/>
      </c>
      <c r="K140" s="42" t="str">
        <f t="shared" si="24"/>
        <v/>
      </c>
      <c r="L140" s="42" t="str">
        <f t="shared" si="24"/>
        <v/>
      </c>
      <c r="M140" s="128" t="str">
        <f t="shared" si="24"/>
        <v/>
      </c>
      <c r="N140" s="42" t="str">
        <f t="shared" si="24"/>
        <v/>
      </c>
      <c r="O140" s="42" t="str">
        <f t="shared" si="24"/>
        <v/>
      </c>
      <c r="P140" s="42" t="str">
        <f t="shared" si="24"/>
        <v/>
      </c>
      <c r="Q140" s="42" t="str">
        <f t="shared" si="24"/>
        <v/>
      </c>
      <c r="R140" s="42" t="str">
        <f t="shared" si="24"/>
        <v/>
      </c>
      <c r="S140" s="42" t="str">
        <f t="shared" si="24"/>
        <v/>
      </c>
      <c r="T140" s="42" t="str">
        <f t="shared" si="24"/>
        <v/>
      </c>
      <c r="U140" s="42" t="str">
        <f t="shared" si="24"/>
        <v/>
      </c>
      <c r="V140" s="42" t="str">
        <f t="shared" si="24"/>
        <v/>
      </c>
    </row>
    <row r="141" spans="1:22" x14ac:dyDescent="0.3">
      <c r="A141" s="43" t="s">
        <v>21</v>
      </c>
      <c r="B141" s="42" t="str">
        <f t="shared" ref="B141:M141" si="25">IFERROR(B126*100/B113,"")</f>
        <v/>
      </c>
      <c r="C141" s="42" t="str">
        <f t="shared" si="25"/>
        <v/>
      </c>
      <c r="D141" s="42" t="str">
        <f t="shared" si="25"/>
        <v/>
      </c>
      <c r="E141" s="42" t="str">
        <f t="shared" si="25"/>
        <v/>
      </c>
      <c r="F141" s="42" t="str">
        <f t="shared" si="25"/>
        <v/>
      </c>
      <c r="G141" s="42" t="str">
        <f t="shared" si="25"/>
        <v/>
      </c>
      <c r="H141" s="42" t="str">
        <f t="shared" si="25"/>
        <v/>
      </c>
      <c r="I141" s="42" t="str">
        <f t="shared" si="25"/>
        <v/>
      </c>
      <c r="J141" s="42" t="str">
        <f t="shared" si="25"/>
        <v/>
      </c>
      <c r="K141" s="42" t="str">
        <f t="shared" si="25"/>
        <v/>
      </c>
      <c r="L141" s="42" t="str">
        <f t="shared" si="25"/>
        <v/>
      </c>
      <c r="M141" s="128" t="str">
        <f t="shared" si="25"/>
        <v/>
      </c>
      <c r="N141" s="42" t="str">
        <f t="shared" ref="N141:V141" si="26">IFERROR(N126*100/N113,"")</f>
        <v/>
      </c>
      <c r="O141" s="42" t="str">
        <f t="shared" si="26"/>
        <v/>
      </c>
      <c r="P141" s="42" t="str">
        <f t="shared" si="26"/>
        <v/>
      </c>
      <c r="Q141" s="42" t="str">
        <f t="shared" si="26"/>
        <v/>
      </c>
      <c r="R141" s="42" t="str">
        <f t="shared" si="26"/>
        <v/>
      </c>
      <c r="S141" s="42" t="str">
        <f t="shared" si="26"/>
        <v/>
      </c>
      <c r="T141" s="42" t="str">
        <f t="shared" si="26"/>
        <v/>
      </c>
      <c r="U141" s="42" t="str">
        <f t="shared" si="26"/>
        <v/>
      </c>
      <c r="V141" s="42" t="str">
        <f t="shared" si="26"/>
        <v/>
      </c>
    </row>
    <row r="142" spans="1:22" x14ac:dyDescent="0.3">
      <c r="A142" s="29" t="s">
        <v>46</v>
      </c>
      <c r="B142" s="42" t="str">
        <f t="shared" ref="B142:M142" si="27">IF(B127=0,"",B127*100/B126)</f>
        <v/>
      </c>
      <c r="C142" s="42" t="str">
        <f t="shared" si="27"/>
        <v/>
      </c>
      <c r="D142" s="42" t="str">
        <f t="shared" si="27"/>
        <v/>
      </c>
      <c r="E142" s="42" t="str">
        <f t="shared" si="27"/>
        <v/>
      </c>
      <c r="F142" s="42" t="str">
        <f t="shared" si="27"/>
        <v/>
      </c>
      <c r="G142" s="42" t="str">
        <f t="shared" si="27"/>
        <v/>
      </c>
      <c r="H142" s="42" t="str">
        <f t="shared" si="27"/>
        <v/>
      </c>
      <c r="I142" s="42" t="str">
        <f t="shared" si="27"/>
        <v/>
      </c>
      <c r="J142" s="42" t="str">
        <f t="shared" si="27"/>
        <v/>
      </c>
      <c r="K142" s="42" t="str">
        <f t="shared" si="27"/>
        <v/>
      </c>
      <c r="L142" s="42" t="str">
        <f t="shared" si="27"/>
        <v/>
      </c>
      <c r="M142" s="128" t="str">
        <f t="shared" si="27"/>
        <v/>
      </c>
      <c r="N142" s="42" t="str">
        <f t="shared" ref="N142:V142" si="28">IF(N127=0,"",N127*100/N$113)</f>
        <v/>
      </c>
      <c r="O142" s="42" t="str">
        <f t="shared" si="28"/>
        <v/>
      </c>
      <c r="P142" s="42" t="str">
        <f t="shared" si="28"/>
        <v/>
      </c>
      <c r="Q142" s="42" t="str">
        <f t="shared" si="28"/>
        <v/>
      </c>
      <c r="R142" s="42" t="str">
        <f t="shared" si="28"/>
        <v/>
      </c>
      <c r="S142" s="42" t="str">
        <f t="shared" si="28"/>
        <v/>
      </c>
      <c r="T142" s="42" t="str">
        <f t="shared" si="28"/>
        <v/>
      </c>
      <c r="U142" s="42" t="str">
        <f t="shared" si="28"/>
        <v/>
      </c>
      <c r="V142" s="42" t="str">
        <f t="shared" si="28"/>
        <v/>
      </c>
    </row>
    <row r="143" spans="1:22" x14ac:dyDescent="0.3">
      <c r="A143" s="29" t="s">
        <v>47</v>
      </c>
      <c r="B143" s="42" t="str">
        <f t="shared" ref="B143:M143" si="29">IF(B128=0,"",B128*100/B125)</f>
        <v/>
      </c>
      <c r="C143" s="42" t="str">
        <f t="shared" si="29"/>
        <v/>
      </c>
      <c r="D143" s="42" t="str">
        <f t="shared" si="29"/>
        <v/>
      </c>
      <c r="E143" s="42" t="str">
        <f t="shared" si="29"/>
        <v/>
      </c>
      <c r="F143" s="42" t="str">
        <f t="shared" si="29"/>
        <v/>
      </c>
      <c r="G143" s="42" t="str">
        <f t="shared" si="29"/>
        <v/>
      </c>
      <c r="H143" s="42" t="str">
        <f t="shared" si="29"/>
        <v/>
      </c>
      <c r="I143" s="42" t="str">
        <f t="shared" si="29"/>
        <v/>
      </c>
      <c r="J143" s="42" t="str">
        <f t="shared" si="29"/>
        <v/>
      </c>
      <c r="K143" s="42" t="str">
        <f t="shared" si="29"/>
        <v/>
      </c>
      <c r="L143" s="42" t="str">
        <f t="shared" si="29"/>
        <v/>
      </c>
      <c r="M143" s="128" t="str">
        <f t="shared" si="29"/>
        <v/>
      </c>
      <c r="N143" s="42" t="str">
        <f t="shared" ref="N143:V143" si="30">IF(N128=0,"",N128*100/N$113)</f>
        <v/>
      </c>
      <c r="O143" s="42" t="str">
        <f t="shared" si="30"/>
        <v/>
      </c>
      <c r="P143" s="42" t="str">
        <f t="shared" si="30"/>
        <v/>
      </c>
      <c r="Q143" s="42" t="str">
        <f t="shared" si="30"/>
        <v/>
      </c>
      <c r="R143" s="42" t="str">
        <f t="shared" si="30"/>
        <v/>
      </c>
      <c r="S143" s="42" t="str">
        <f t="shared" si="30"/>
        <v/>
      </c>
      <c r="T143" s="42" t="str">
        <f t="shared" si="30"/>
        <v/>
      </c>
      <c r="U143" s="42" t="str">
        <f t="shared" si="30"/>
        <v/>
      </c>
      <c r="V143" s="42" t="str">
        <f t="shared" si="30"/>
        <v/>
      </c>
    </row>
    <row r="144" spans="1:22" x14ac:dyDescent="0.3">
      <c r="A144" s="41" t="s">
        <v>48</v>
      </c>
      <c r="B144" s="42" t="str">
        <f>IF(B129=0,"",B129*100/$B$113)</f>
        <v/>
      </c>
      <c r="C144" s="42" t="str">
        <f>IF(C129=0,"",C129*100/$C$113)</f>
        <v/>
      </c>
      <c r="D144" s="42" t="str">
        <f>IF(D129=0,"",D129*100/$D$113)</f>
        <v/>
      </c>
      <c r="E144" s="42" t="str">
        <f>IF(E129=0,"",E129*100/$E$113)</f>
        <v/>
      </c>
      <c r="F144" s="42" t="str">
        <f>IF(F129=0,"",F129*100/$F$113)</f>
        <v/>
      </c>
      <c r="G144" s="42" t="str">
        <f>IF(G129=0,"",G129*100/$G$113)</f>
        <v/>
      </c>
      <c r="H144" s="42" t="str">
        <f>IF(H129=0,"",H129*100/$H$113)</f>
        <v/>
      </c>
      <c r="I144" s="42" t="str">
        <f>IF(I129=0,"",I129*100/$I$113)</f>
        <v/>
      </c>
      <c r="J144" s="42" t="str">
        <f>IF(J129=0,"",J129*100/$J$113)</f>
        <v/>
      </c>
      <c r="K144" s="42" t="str">
        <f>IF(K129=0,"",K129*100/$K$113)</f>
        <v/>
      </c>
      <c r="L144" s="42" t="str">
        <f>IF(L129=0,"",L129*100/$L$113)</f>
        <v/>
      </c>
      <c r="M144" s="128" t="str">
        <f>IF(M129=0,"",M129*100/$M$113)</f>
        <v/>
      </c>
      <c r="N144" s="42" t="str">
        <f t="shared" ref="N144:V144" si="31">IF(N129=0,"",N129*100/N$113)</f>
        <v/>
      </c>
      <c r="O144" s="42" t="str">
        <f t="shared" si="31"/>
        <v/>
      </c>
      <c r="P144" s="42" t="str">
        <f t="shared" si="31"/>
        <v/>
      </c>
      <c r="Q144" s="42" t="str">
        <f t="shared" si="31"/>
        <v/>
      </c>
      <c r="R144" s="42" t="str">
        <f t="shared" si="31"/>
        <v/>
      </c>
      <c r="S144" s="42" t="str">
        <f t="shared" si="31"/>
        <v/>
      </c>
      <c r="T144" s="42" t="str">
        <f t="shared" si="31"/>
        <v/>
      </c>
      <c r="U144" s="42" t="str">
        <f t="shared" si="31"/>
        <v/>
      </c>
      <c r="V144" s="42" t="str">
        <f t="shared" si="31"/>
        <v/>
      </c>
    </row>
    <row r="145" spans="1:22" x14ac:dyDescent="0.3">
      <c r="A145" s="41" t="s">
        <v>49</v>
      </c>
      <c r="B145" s="42" t="str">
        <f>IF(B130=0,"",B130*100/$B$113)</f>
        <v/>
      </c>
      <c r="C145" s="42" t="str">
        <f>IF(C130=0,"",C130*100/$C$113)</f>
        <v/>
      </c>
      <c r="D145" s="42" t="str">
        <f>IF(D130=0,"",D130*100/$D$113)</f>
        <v/>
      </c>
      <c r="E145" s="42" t="str">
        <f>IF(E130=0,"",E130*100/$E$113)</f>
        <v/>
      </c>
      <c r="F145" s="42" t="str">
        <f>IF(F130=0,"",F130*100/$F$113)</f>
        <v/>
      </c>
      <c r="G145" s="42" t="str">
        <f>IF(G130=0,"",G130*100/$G$113)</f>
        <v/>
      </c>
      <c r="H145" s="42" t="str">
        <f>IF(H130=0,"",H130*100/$H$113)</f>
        <v/>
      </c>
      <c r="I145" s="42" t="str">
        <f>IF(I130=0,"",I130*100/$I$113)</f>
        <v/>
      </c>
      <c r="J145" s="42" t="str">
        <f>IF(J130=0,"",J130*100/$J$113)</f>
        <v/>
      </c>
      <c r="K145" s="42" t="str">
        <f>IF(K130=0,"",K130*100/$K$113)</f>
        <v/>
      </c>
      <c r="L145" s="42" t="str">
        <f>IF(L130=0,"",L130*100/$L$113)</f>
        <v/>
      </c>
      <c r="M145" s="128" t="str">
        <f>IF(M130=0,"",M130*100/$M$113)</f>
        <v/>
      </c>
      <c r="N145" s="42" t="str">
        <f t="shared" ref="N145:V145" si="32">IF(N130=0,"",N130*100/N$113)</f>
        <v/>
      </c>
      <c r="O145" s="42" t="str">
        <f t="shared" si="32"/>
        <v/>
      </c>
      <c r="P145" s="42" t="str">
        <f t="shared" si="32"/>
        <v/>
      </c>
      <c r="Q145" s="42" t="str">
        <f t="shared" si="32"/>
        <v/>
      </c>
      <c r="R145" s="42" t="str">
        <f t="shared" si="32"/>
        <v/>
      </c>
      <c r="S145" s="42" t="str">
        <f t="shared" si="32"/>
        <v/>
      </c>
      <c r="T145" s="42" t="str">
        <f t="shared" si="32"/>
        <v/>
      </c>
      <c r="U145" s="42" t="str">
        <f t="shared" si="32"/>
        <v/>
      </c>
      <c r="V145" s="42" t="str">
        <f t="shared" si="32"/>
        <v/>
      </c>
    </row>
    <row r="146" spans="1:22" x14ac:dyDescent="0.3">
      <c r="A146" s="44" t="s">
        <v>50</v>
      </c>
      <c r="B146" s="42" t="str">
        <f t="shared" ref="B146:M146" si="33">IF(B131=0,"",B131*100/B113)</f>
        <v/>
      </c>
      <c r="C146" s="42" t="str">
        <f t="shared" si="33"/>
        <v/>
      </c>
      <c r="D146" s="42" t="str">
        <f t="shared" si="33"/>
        <v/>
      </c>
      <c r="E146" s="42" t="str">
        <f t="shared" si="33"/>
        <v/>
      </c>
      <c r="F146" s="42" t="str">
        <f t="shared" si="33"/>
        <v/>
      </c>
      <c r="G146" s="42" t="str">
        <f t="shared" si="33"/>
        <v/>
      </c>
      <c r="H146" s="42" t="str">
        <f t="shared" si="33"/>
        <v/>
      </c>
      <c r="I146" s="42" t="str">
        <f t="shared" si="33"/>
        <v/>
      </c>
      <c r="J146" s="42" t="str">
        <f t="shared" si="33"/>
        <v/>
      </c>
      <c r="K146" s="42" t="str">
        <f t="shared" si="33"/>
        <v/>
      </c>
      <c r="L146" s="42" t="str">
        <f t="shared" si="33"/>
        <v/>
      </c>
      <c r="M146" s="128" t="str">
        <f t="shared" si="33"/>
        <v/>
      </c>
      <c r="N146" s="42" t="str">
        <f t="shared" ref="N146:V146" si="34">IF(N131=0,"",N131*100/N$113)</f>
        <v/>
      </c>
      <c r="O146" s="42" t="str">
        <f t="shared" si="34"/>
        <v/>
      </c>
      <c r="P146" s="42" t="str">
        <f t="shared" si="34"/>
        <v/>
      </c>
      <c r="Q146" s="42" t="str">
        <f t="shared" si="34"/>
        <v/>
      </c>
      <c r="R146" s="42" t="str">
        <f t="shared" si="34"/>
        <v/>
      </c>
      <c r="S146" s="42" t="str">
        <f t="shared" si="34"/>
        <v/>
      </c>
      <c r="T146" s="42" t="str">
        <f t="shared" si="34"/>
        <v/>
      </c>
      <c r="U146" s="42" t="str">
        <f t="shared" si="34"/>
        <v/>
      </c>
      <c r="V146" s="42" t="str">
        <f t="shared" si="34"/>
        <v/>
      </c>
    </row>
    <row r="147" spans="1:22" ht="32.25" customHeight="1" x14ac:dyDescent="0.3">
      <c r="A147" s="318" t="s">
        <v>51</v>
      </c>
      <c r="B147" s="45" t="str">
        <f t="shared" ref="B147:M147" si="35">IF(B132=0,"",B132*100/B115)</f>
        <v/>
      </c>
      <c r="C147" s="45" t="str">
        <f t="shared" si="35"/>
        <v/>
      </c>
      <c r="D147" s="45" t="str">
        <f t="shared" si="35"/>
        <v/>
      </c>
      <c r="E147" s="45" t="str">
        <f t="shared" si="35"/>
        <v/>
      </c>
      <c r="F147" s="45" t="str">
        <f t="shared" si="35"/>
        <v/>
      </c>
      <c r="G147" s="45" t="str">
        <f t="shared" si="35"/>
        <v/>
      </c>
      <c r="H147" s="45" t="str">
        <f t="shared" si="35"/>
        <v/>
      </c>
      <c r="I147" s="45" t="str">
        <f t="shared" si="35"/>
        <v/>
      </c>
      <c r="J147" s="45" t="str">
        <f t="shared" si="35"/>
        <v/>
      </c>
      <c r="K147" s="45" t="str">
        <f t="shared" si="35"/>
        <v/>
      </c>
      <c r="L147" s="45" t="str">
        <f t="shared" si="35"/>
        <v/>
      </c>
      <c r="M147" s="129" t="str">
        <f t="shared" si="35"/>
        <v/>
      </c>
      <c r="N147" s="42" t="str">
        <f t="shared" ref="N147:V147" si="36">IF(N132=0,"",N132*100/N$113)</f>
        <v/>
      </c>
      <c r="O147" s="42" t="str">
        <f t="shared" si="36"/>
        <v/>
      </c>
      <c r="P147" s="42" t="str">
        <f t="shared" si="36"/>
        <v/>
      </c>
      <c r="Q147" s="42" t="str">
        <f t="shared" si="36"/>
        <v/>
      </c>
      <c r="R147" s="42" t="str">
        <f t="shared" si="36"/>
        <v/>
      </c>
      <c r="S147" s="42" t="str">
        <f t="shared" si="36"/>
        <v/>
      </c>
      <c r="T147" s="42" t="str">
        <f t="shared" si="36"/>
        <v/>
      </c>
      <c r="U147" s="42" t="str">
        <f t="shared" si="36"/>
        <v/>
      </c>
      <c r="V147" s="42" t="str">
        <f t="shared" si="36"/>
        <v/>
      </c>
    </row>
    <row r="148" spans="1:22" x14ac:dyDescent="0.3">
      <c r="A148" s="46" t="s">
        <v>16</v>
      </c>
    </row>
    <row r="149" spans="1:22" ht="13.5" customHeight="1" x14ac:dyDescent="0.3">
      <c r="A149" s="46"/>
    </row>
    <row r="150" spans="1:22" x14ac:dyDescent="0.3">
      <c r="A150" s="46"/>
    </row>
    <row r="151" spans="1:22" x14ac:dyDescent="0.3">
      <c r="A151" s="669" t="s">
        <v>56</v>
      </c>
      <c r="B151" s="669"/>
      <c r="C151" s="669"/>
      <c r="D151" s="669"/>
      <c r="E151" s="669"/>
      <c r="F151" s="669"/>
      <c r="G151" s="669"/>
      <c r="H151" s="669"/>
      <c r="I151" s="669"/>
      <c r="J151" s="669"/>
      <c r="K151" s="669"/>
      <c r="L151" s="669"/>
      <c r="M151" s="669"/>
      <c r="N151" s="669"/>
      <c r="O151" s="669"/>
    </row>
    <row r="152" spans="1:22" x14ac:dyDescent="0.3">
      <c r="A152" s="626" t="s">
        <v>57</v>
      </c>
      <c r="B152" s="624">
        <v>2012</v>
      </c>
      <c r="C152" s="625"/>
      <c r="D152" s="624">
        <v>2013</v>
      </c>
      <c r="E152" s="625"/>
      <c r="F152" s="627">
        <v>2014</v>
      </c>
      <c r="G152" s="628"/>
      <c r="H152" s="628"/>
      <c r="I152" s="629"/>
      <c r="J152" s="624">
        <v>2015</v>
      </c>
      <c r="K152" s="625"/>
      <c r="L152" s="624">
        <v>2016</v>
      </c>
      <c r="M152" s="625"/>
      <c r="N152" s="624">
        <v>2017</v>
      </c>
      <c r="O152" s="625"/>
    </row>
    <row r="153" spans="1:22" x14ac:dyDescent="0.3">
      <c r="A153" s="626"/>
      <c r="B153" s="479"/>
      <c r="C153" s="481"/>
      <c r="D153" s="479"/>
      <c r="E153" s="481"/>
      <c r="F153" s="627" t="s">
        <v>0</v>
      </c>
      <c r="G153" s="630"/>
      <c r="H153" s="627" t="s">
        <v>8</v>
      </c>
      <c r="I153" s="629"/>
      <c r="J153" s="479"/>
      <c r="K153" s="481"/>
      <c r="L153" s="479"/>
      <c r="M153" s="481"/>
      <c r="N153" s="479"/>
      <c r="O153" s="481"/>
    </row>
    <row r="154" spans="1:22" x14ac:dyDescent="0.3">
      <c r="A154" s="626"/>
      <c r="B154" s="334" t="s">
        <v>58</v>
      </c>
      <c r="C154" s="334" t="s">
        <v>59</v>
      </c>
      <c r="D154" s="334" t="s">
        <v>58</v>
      </c>
      <c r="E154" s="334" t="s">
        <v>59</v>
      </c>
      <c r="F154" s="334" t="s">
        <v>58</v>
      </c>
      <c r="G154" s="334" t="s">
        <v>59</v>
      </c>
      <c r="H154" s="334" t="s">
        <v>58</v>
      </c>
      <c r="I154" s="334" t="s">
        <v>59</v>
      </c>
      <c r="J154" s="334" t="s">
        <v>58</v>
      </c>
      <c r="K154" s="334" t="s">
        <v>59</v>
      </c>
      <c r="L154" s="334" t="s">
        <v>58</v>
      </c>
      <c r="M154" s="334" t="s">
        <v>59</v>
      </c>
      <c r="N154" s="334" t="s">
        <v>58</v>
      </c>
      <c r="O154" s="334" t="s">
        <v>59</v>
      </c>
    </row>
    <row r="155" spans="1:22" ht="27" customHeight="1" x14ac:dyDescent="0.3">
      <c r="A155" s="47" t="s">
        <v>60</v>
      </c>
      <c r="B155" s="48"/>
      <c r="C155" s="49" t="str">
        <f>IF(B155=0,"",B155*100/P77)</f>
        <v/>
      </c>
      <c r="D155" s="48"/>
      <c r="E155" s="49" t="str">
        <f>IF(D155=0,"",D155*100/Q77)</f>
        <v/>
      </c>
      <c r="F155" s="48"/>
      <c r="G155" s="49" t="str">
        <f>IF(F155=0,"",F155*100/R77)</f>
        <v/>
      </c>
      <c r="H155" s="48"/>
      <c r="I155" s="49" t="str">
        <f>IF(H155=0,"",H155*100/S77)</f>
        <v/>
      </c>
      <c r="J155" s="48"/>
      <c r="K155" s="49" t="str">
        <f>IF(J155=0,"",J155*100/T77)</f>
        <v/>
      </c>
      <c r="L155" s="48"/>
      <c r="M155" s="49" t="str">
        <f>IF(L155=0,"",L155*100/U77)</f>
        <v/>
      </c>
      <c r="N155" s="48"/>
      <c r="O155" s="50" t="str">
        <f>IF(N155=0,"",N155*100/V77)</f>
        <v/>
      </c>
    </row>
    <row r="156" spans="1:22" x14ac:dyDescent="0.3">
      <c r="A156" s="319" t="s">
        <v>314</v>
      </c>
      <c r="B156" s="769"/>
      <c r="C156" s="52"/>
      <c r="D156" s="769"/>
      <c r="E156" s="52"/>
      <c r="F156" s="51"/>
      <c r="G156" s="52" t="str">
        <f>IF(F156=0,"",F156*100/R77)</f>
        <v/>
      </c>
      <c r="H156" s="51"/>
      <c r="I156" s="52" t="str">
        <f>IF(H156=0,"",H156*100/S77)</f>
        <v/>
      </c>
      <c r="J156" s="51"/>
      <c r="K156" s="52" t="str">
        <f>IF(J156=0,"",J156*100/T77)</f>
        <v/>
      </c>
      <c r="L156" s="51"/>
      <c r="M156" s="52" t="str">
        <f>IF(L156=0,"",L156*100/U77)</f>
        <v/>
      </c>
      <c r="N156" s="51"/>
      <c r="O156" s="53" t="str">
        <f>IF(N156=0,"",N156*100/V77)</f>
        <v/>
      </c>
    </row>
    <row r="157" spans="1:22" x14ac:dyDescent="0.3">
      <c r="A157" s="319" t="s">
        <v>61</v>
      </c>
      <c r="B157" s="770"/>
      <c r="C157" s="52"/>
      <c r="D157" s="770"/>
      <c r="E157" s="52"/>
      <c r="F157" s="51"/>
      <c r="G157" s="52" t="str">
        <f>IF(F157=0,"",F157*100/R77)</f>
        <v/>
      </c>
      <c r="H157" s="51"/>
      <c r="I157" s="52" t="str">
        <f>IF(H157=0,"",H157*100/S77)</f>
        <v/>
      </c>
      <c r="J157" s="51"/>
      <c r="K157" s="52" t="str">
        <f>IF(J157=0,"",J157*100/T77)</f>
        <v/>
      </c>
      <c r="L157" s="51"/>
      <c r="M157" s="52" t="str">
        <f>IF(L157=0,"",L157*100/U77)</f>
        <v/>
      </c>
      <c r="N157" s="51"/>
      <c r="O157" s="53" t="str">
        <f>IF(N157=0,"",N157*100/V77)</f>
        <v/>
      </c>
    </row>
    <row r="158" spans="1:22" x14ac:dyDescent="0.3">
      <c r="A158" s="319" t="s">
        <v>299</v>
      </c>
      <c r="B158" s="51"/>
      <c r="C158" s="52" t="str">
        <f>IF(B158=0,"",B158*100/(B39+I39))</f>
        <v/>
      </c>
      <c r="D158" s="51"/>
      <c r="E158" s="52" t="str">
        <f>IF(D158=0,"",D158*100/(C39+J39))</f>
        <v/>
      </c>
      <c r="F158" s="51"/>
      <c r="G158" s="52" t="str">
        <f>IF(F158=0,"",F158*100/(D39+K39))</f>
        <v/>
      </c>
      <c r="H158" s="51"/>
      <c r="I158" s="52" t="str">
        <f>IF(H158=0,"",H158*100/(E39+L39))</f>
        <v/>
      </c>
      <c r="J158" s="51"/>
      <c r="K158" s="52" t="str">
        <f>IF(J158=0,"",J158*100/(F39+M39))</f>
        <v/>
      </c>
      <c r="L158" s="51"/>
      <c r="M158" s="52" t="str">
        <f>IF(L158=0,"",L158*100/(G39+N39))</f>
        <v/>
      </c>
      <c r="N158" s="51"/>
      <c r="O158" s="53" t="str">
        <f>IF(N158=0,"",N158*100/(H39+O39))</f>
        <v/>
      </c>
    </row>
    <row r="159" spans="1:22" x14ac:dyDescent="0.3">
      <c r="A159" s="319" t="s">
        <v>62</v>
      </c>
      <c r="B159" s="51"/>
      <c r="C159" s="52" t="str">
        <f>IF(B159=0,"",B159*100/(B39+I39))</f>
        <v/>
      </c>
      <c r="D159" s="51"/>
      <c r="E159" s="52" t="str">
        <f>IF(D159=0,"",D159*100/(C39+J39))</f>
        <v/>
      </c>
      <c r="F159" s="51"/>
      <c r="G159" s="52" t="str">
        <f>IF(F159=0,"",F159*100/(D39+K39))</f>
        <v/>
      </c>
      <c r="H159" s="51"/>
      <c r="I159" s="52" t="str">
        <f>IF(H159=0,"",H159*100/(E39+L39))</f>
        <v/>
      </c>
      <c r="J159" s="51"/>
      <c r="K159" s="52" t="str">
        <f>IF(J159=0,"",J159*100/(F39+M39))</f>
        <v/>
      </c>
      <c r="L159" s="51"/>
      <c r="M159" s="52" t="str">
        <f>IF(L159=0,"",L159*100/(G39+N39))</f>
        <v/>
      </c>
      <c r="N159" s="51"/>
      <c r="O159" s="53" t="str">
        <f>IF(N159=0,"",N159*100/(H39+O39))</f>
        <v/>
      </c>
    </row>
    <row r="160" spans="1:22" ht="28.5" customHeight="1" x14ac:dyDescent="0.3">
      <c r="A160" s="319" t="s">
        <v>63</v>
      </c>
      <c r="B160" s="51"/>
      <c r="C160" s="52" t="str">
        <f>IF(B160=0,"",B160*100/(B39+I39))</f>
        <v/>
      </c>
      <c r="D160" s="51"/>
      <c r="E160" s="52" t="str">
        <f>IF(D160=0,"",D160*100/(C39+J39))</f>
        <v/>
      </c>
      <c r="F160" s="51"/>
      <c r="G160" s="52" t="str">
        <f>IF(F160=0,"",F160*100/(D39+K39))</f>
        <v/>
      </c>
      <c r="H160" s="51"/>
      <c r="I160" s="52" t="str">
        <f>IF(H160=0,"",H160*100/(E39+L39))</f>
        <v/>
      </c>
      <c r="J160" s="51"/>
      <c r="K160" s="52" t="str">
        <f>IF(J160=0,"",J160*100/(F39+M39))</f>
        <v/>
      </c>
      <c r="L160" s="51"/>
      <c r="M160" s="52" t="str">
        <f>IF(L160=0,"",L160*100/(G39+N39))</f>
        <v/>
      </c>
      <c r="N160" s="51"/>
      <c r="O160" s="53" t="str">
        <f>IF(N160=0,"",N160*100/(H39+O39))</f>
        <v/>
      </c>
    </row>
    <row r="161" spans="1:15" ht="26.25" customHeight="1" x14ac:dyDescent="0.3">
      <c r="A161" s="319" t="s">
        <v>64</v>
      </c>
      <c r="B161" s="51"/>
      <c r="C161" s="52" t="str">
        <f>IF(B161=0,"",B161*100/(B39+I39))</f>
        <v/>
      </c>
      <c r="D161" s="51"/>
      <c r="E161" s="52" t="str">
        <f>IF(D161=0,"",D161*100/(C39+J39))</f>
        <v/>
      </c>
      <c r="F161" s="51"/>
      <c r="G161" s="52" t="str">
        <f>IF(F161=0,"",F161*100/(D39+K39))</f>
        <v/>
      </c>
      <c r="H161" s="51"/>
      <c r="I161" s="52" t="str">
        <f>IF(H161=0,"",H161*100/(E39+L39))</f>
        <v/>
      </c>
      <c r="J161" s="51"/>
      <c r="K161" s="52" t="str">
        <f>IF(J161=0,"",J161*100/(F39+M39))</f>
        <v/>
      </c>
      <c r="L161" s="51"/>
      <c r="M161" s="52" t="str">
        <f>IF(L161=0,"",L161*100/(G39+N39))</f>
        <v/>
      </c>
      <c r="N161" s="51"/>
      <c r="O161" s="53" t="str">
        <f>IF(N161=0,"",N161*100/(H39+O39))</f>
        <v/>
      </c>
    </row>
    <row r="162" spans="1:15" x14ac:dyDescent="0.3">
      <c r="A162" s="319" t="s">
        <v>65</v>
      </c>
      <c r="B162" s="51"/>
      <c r="C162" s="52" t="str">
        <f>IF(B162=0,"",B162*100/(B39+I39))</f>
        <v/>
      </c>
      <c r="D162" s="51"/>
      <c r="E162" s="52" t="str">
        <f>IF(D162=0,"",D162*100/(C39+J39))</f>
        <v/>
      </c>
      <c r="F162" s="51"/>
      <c r="G162" s="52" t="str">
        <f>IF(F162=0,"",F162*100/(D39+K39))</f>
        <v/>
      </c>
      <c r="H162" s="51"/>
      <c r="I162" s="52" t="str">
        <f>IF(H162=0,"",H162*100/(E39+L39))</f>
        <v/>
      </c>
      <c r="J162" s="51"/>
      <c r="K162" s="52" t="str">
        <f>IF(J162=0,"",J162*100/(F39+M39))</f>
        <v/>
      </c>
      <c r="L162" s="51"/>
      <c r="M162" s="52" t="str">
        <f>IF(L162=0,"",L162*100/(G39+N39))</f>
        <v/>
      </c>
      <c r="N162" s="51"/>
      <c r="O162" s="53" t="str">
        <f>IF(N162=0,"",N162*100/(H39+O39))</f>
        <v/>
      </c>
    </row>
    <row r="163" spans="1:15" x14ac:dyDescent="0.3">
      <c r="A163" s="319" t="s">
        <v>71</v>
      </c>
      <c r="B163" s="51"/>
      <c r="C163" s="52" t="str">
        <f>IF(B163=0,"",B163*100/(B39+I39))</f>
        <v/>
      </c>
      <c r="D163" s="51"/>
      <c r="E163" s="52" t="str">
        <f>IF(D163=0,"",D163*100/(C39+J39))</f>
        <v/>
      </c>
      <c r="F163" s="51"/>
      <c r="G163" s="52" t="str">
        <f>IF(F163=0,"",F163*100/(D39+K39))</f>
        <v/>
      </c>
      <c r="H163" s="51"/>
      <c r="I163" s="52" t="str">
        <f>IF(H163=0,"",H163*100/(E39+L39))</f>
        <v/>
      </c>
      <c r="J163" s="51"/>
      <c r="K163" s="52" t="str">
        <f>IF(J163=0,"",J163*100/(F39+M39))</f>
        <v/>
      </c>
      <c r="L163" s="51"/>
      <c r="M163" s="52" t="str">
        <f>IF(L163=0,"",L163*100/(G39+N39))</f>
        <v/>
      </c>
      <c r="N163" s="51"/>
      <c r="O163" s="53" t="str">
        <f>IF(N163=0,"",N163*100/(H39+O39))</f>
        <v/>
      </c>
    </row>
    <row r="164" spans="1:15" ht="28.5" customHeight="1" x14ac:dyDescent="0.3">
      <c r="A164" s="319" t="s">
        <v>67</v>
      </c>
      <c r="B164" s="51"/>
      <c r="C164" s="52" t="str">
        <f>IFERROR(B164*100/$B$166,"")</f>
        <v/>
      </c>
      <c r="D164" s="51"/>
      <c r="E164" s="52" t="str">
        <f>IFERROR(D164*100/$D$166,"")</f>
        <v/>
      </c>
      <c r="F164" s="51"/>
      <c r="G164" s="52" t="str">
        <f>IFERROR(F164*100/$F$166,"")</f>
        <v/>
      </c>
      <c r="H164" s="51"/>
      <c r="I164" s="52" t="str">
        <f>IFERROR(H164*100/$H$166,"")</f>
        <v/>
      </c>
      <c r="J164" s="51"/>
      <c r="K164" s="52" t="str">
        <f>IFERROR(J164*100/$J$166,"")</f>
        <v/>
      </c>
      <c r="L164" s="51"/>
      <c r="M164" s="52" t="str">
        <f>IFERROR(L164*100/$L$166,"")</f>
        <v/>
      </c>
      <c r="N164" s="51"/>
      <c r="O164" s="53" t="str">
        <f>IFERROR(N164*100/$N$166,"")</f>
        <v/>
      </c>
    </row>
    <row r="165" spans="1:15" ht="30" customHeight="1" x14ac:dyDescent="0.3">
      <c r="A165" s="319" t="s">
        <v>68</v>
      </c>
      <c r="B165" s="51"/>
      <c r="C165" s="52" t="str">
        <f>IFERROR(B165*100/$B$166,"")</f>
        <v/>
      </c>
      <c r="D165" s="51"/>
      <c r="E165" s="52" t="str">
        <f>IFERROR(D165*100/$D$166,"")</f>
        <v/>
      </c>
      <c r="F165" s="54"/>
      <c r="G165" s="52" t="str">
        <f>IFERROR(F165*100/$F$166,"")</f>
        <v/>
      </c>
      <c r="H165" s="51"/>
      <c r="I165" s="52" t="str">
        <f>IFERROR(H165*100/$H$166,"")</f>
        <v/>
      </c>
      <c r="J165" s="51"/>
      <c r="K165" s="52" t="str">
        <f>IFERROR(J165*100/$J$166,"")</f>
        <v/>
      </c>
      <c r="L165" s="51"/>
      <c r="M165" s="52" t="str">
        <f>IFERROR(L165*100/$L$166,"")</f>
        <v/>
      </c>
      <c r="N165" s="51"/>
      <c r="O165" s="53" t="str">
        <f>IFERROR(N165*100/$N$166,"")</f>
        <v/>
      </c>
    </row>
    <row r="166" spans="1:15" ht="39.75" customHeight="1" x14ac:dyDescent="0.3">
      <c r="A166" s="318" t="s">
        <v>66</v>
      </c>
      <c r="B166" s="419">
        <f>+B164+B165</f>
        <v>0</v>
      </c>
      <c r="C166" s="420" t="str">
        <f>IFERROR(B166*100/($P$70+$B$77+$I$77),"")</f>
        <v/>
      </c>
      <c r="D166" s="419">
        <f>+D164+D165</f>
        <v>0</v>
      </c>
      <c r="E166" s="420" t="str">
        <f>IFERROR(D166*100/($Q$70+$C$77+$J$77),"")</f>
        <v/>
      </c>
      <c r="F166" s="419">
        <f>+F164+F165</f>
        <v>0</v>
      </c>
      <c r="G166" s="420" t="str">
        <f>IFERROR(F166*100/($R$70+$D$77+$K$77),"")</f>
        <v/>
      </c>
      <c r="H166" s="419">
        <f>+H164+H165</f>
        <v>0</v>
      </c>
      <c r="I166" s="420" t="str">
        <f>IFERROR(H166*100/($S$70+$E$77+$L$77),"")</f>
        <v/>
      </c>
      <c r="J166" s="419">
        <f>+J164+J165</f>
        <v>0</v>
      </c>
      <c r="K166" s="420" t="str">
        <f>IFERROR(J166*100/($T$70+$F$77+$M$77),"")</f>
        <v/>
      </c>
      <c r="L166" s="419">
        <f>+L164+L165</f>
        <v>0</v>
      </c>
      <c r="M166" s="420" t="str">
        <f>IFERROR(L166*100/($U$70+$G$77+$N$77),"")</f>
        <v/>
      </c>
      <c r="N166" s="419">
        <f>+N164+N165</f>
        <v>0</v>
      </c>
      <c r="O166" s="421" t="str">
        <f>IFERROR(N166*100/($V$70+$H$77+$O$77),"")</f>
        <v/>
      </c>
    </row>
    <row r="167" spans="1:15" ht="19.5" customHeight="1" x14ac:dyDescent="0.3">
      <c r="A167" s="46" t="s">
        <v>69</v>
      </c>
    </row>
    <row r="168" spans="1:15" ht="9.75" customHeight="1" x14ac:dyDescent="0.3">
      <c r="A168" s="46"/>
    </row>
    <row r="169" spans="1:15" ht="12" customHeight="1" x14ac:dyDescent="0.3">
      <c r="A169" s="46"/>
    </row>
    <row r="170" spans="1:15" x14ac:dyDescent="0.3">
      <c r="A170" s="669" t="s">
        <v>278</v>
      </c>
      <c r="B170" s="669"/>
      <c r="C170" s="669"/>
      <c r="D170" s="669"/>
      <c r="E170" s="669"/>
      <c r="F170" s="669"/>
      <c r="G170" s="669"/>
      <c r="H170" s="669"/>
      <c r="I170" s="669"/>
      <c r="J170" s="669"/>
      <c r="K170" s="669"/>
      <c r="L170" s="669"/>
      <c r="M170" s="669"/>
      <c r="N170" s="669"/>
      <c r="O170" s="669"/>
    </row>
    <row r="171" spans="1:15" x14ac:dyDescent="0.3">
      <c r="A171" s="626" t="s">
        <v>57</v>
      </c>
      <c r="B171" s="624">
        <v>2012</v>
      </c>
      <c r="C171" s="625"/>
      <c r="D171" s="624">
        <v>2013</v>
      </c>
      <c r="E171" s="625"/>
      <c r="F171" s="627">
        <v>2014</v>
      </c>
      <c r="G171" s="628"/>
      <c r="H171" s="628"/>
      <c r="I171" s="629"/>
      <c r="J171" s="624">
        <v>2015</v>
      </c>
      <c r="K171" s="625"/>
      <c r="L171" s="624">
        <v>2016</v>
      </c>
      <c r="M171" s="625"/>
      <c r="N171" s="624">
        <v>2017</v>
      </c>
      <c r="O171" s="625"/>
    </row>
    <row r="172" spans="1:15" x14ac:dyDescent="0.3">
      <c r="A172" s="626"/>
      <c r="B172" s="479"/>
      <c r="C172" s="481"/>
      <c r="D172" s="479"/>
      <c r="E172" s="481"/>
      <c r="F172" s="627" t="s">
        <v>0</v>
      </c>
      <c r="G172" s="630"/>
      <c r="H172" s="627" t="s">
        <v>8</v>
      </c>
      <c r="I172" s="629"/>
      <c r="J172" s="479"/>
      <c r="K172" s="481"/>
      <c r="L172" s="479"/>
      <c r="M172" s="481"/>
      <c r="N172" s="479"/>
      <c r="O172" s="481"/>
    </row>
    <row r="173" spans="1:15" x14ac:dyDescent="0.3">
      <c r="A173" s="626"/>
      <c r="B173" s="334" t="s">
        <v>70</v>
      </c>
      <c r="C173" s="334" t="s">
        <v>59</v>
      </c>
      <c r="D173" s="334" t="s">
        <v>70</v>
      </c>
      <c r="E173" s="334" t="s">
        <v>59</v>
      </c>
      <c r="F173" s="334" t="s">
        <v>70</v>
      </c>
      <c r="G173" s="334" t="s">
        <v>59</v>
      </c>
      <c r="H173" s="334" t="s">
        <v>70</v>
      </c>
      <c r="I173" s="334" t="s">
        <v>59</v>
      </c>
      <c r="J173" s="334" t="s">
        <v>70</v>
      </c>
      <c r="K173" s="334" t="s">
        <v>59</v>
      </c>
      <c r="L173" s="334" t="s">
        <v>70</v>
      </c>
      <c r="M173" s="334" t="s">
        <v>59</v>
      </c>
      <c r="N173" s="334" t="s">
        <v>70</v>
      </c>
      <c r="O173" s="334" t="s">
        <v>59</v>
      </c>
    </row>
    <row r="174" spans="1:15" ht="21.75" customHeight="1" x14ac:dyDescent="0.3">
      <c r="A174" s="397" t="s">
        <v>72</v>
      </c>
      <c r="B174" s="267"/>
      <c r="C174" s="268" t="str">
        <f>IF(B174=0,"",B174*100/(B40+I40))</f>
        <v/>
      </c>
      <c r="D174" s="267"/>
      <c r="E174" s="268" t="str">
        <f>IF(D174=0,"",D174*100/(C40+J40))</f>
        <v/>
      </c>
      <c r="F174" s="269"/>
      <c r="G174" s="268" t="str">
        <f>IF(F174=0,"",F174*100/(D40+K40))</f>
        <v/>
      </c>
      <c r="H174" s="267"/>
      <c r="I174" s="268" t="str">
        <f>IF(H174=0,"",H174*100/(E40+L40))</f>
        <v/>
      </c>
      <c r="J174" s="267"/>
      <c r="K174" s="378" t="str">
        <f>IF(J174=0,"",J174*100/(F40+M40))</f>
        <v/>
      </c>
      <c r="L174" s="379"/>
      <c r="M174" s="378" t="str">
        <f>IF(L174=0,"",L174*100/(G40+N40))</f>
        <v/>
      </c>
      <c r="N174" s="379"/>
      <c r="O174" s="380" t="str">
        <f>IF(N174=0,"",N174*100/(H40+O40))</f>
        <v/>
      </c>
    </row>
    <row r="175" spans="1:15" ht="45.75" customHeight="1" x14ac:dyDescent="0.3">
      <c r="A175" s="320" t="s">
        <v>74</v>
      </c>
      <c r="B175" s="51"/>
      <c r="C175" s="52" t="str">
        <f>IFERROR(B175*100/$B$177,"")</f>
        <v/>
      </c>
      <c r="D175" s="51"/>
      <c r="E175" s="52" t="str">
        <f>IFERROR(D175*100/$D$177,"")</f>
        <v/>
      </c>
      <c r="F175" s="51"/>
      <c r="G175" s="52" t="str">
        <f>IFERROR(F175*100/$F$177,"")</f>
        <v/>
      </c>
      <c r="H175" s="51"/>
      <c r="I175" s="52" t="str">
        <f>IFERROR(H175*100/$H$177,"")</f>
        <v/>
      </c>
      <c r="J175" s="51"/>
      <c r="K175" s="52" t="str">
        <f>IFERROR(J175*100/$J$177,"")</f>
        <v/>
      </c>
      <c r="L175" s="51"/>
      <c r="M175" s="52" t="str">
        <f>IFERROR(L175*100/$L$177,"")</f>
        <v/>
      </c>
      <c r="N175" s="51"/>
      <c r="O175" s="53" t="str">
        <f>IFERROR(N175*100/$N$177,"")</f>
        <v/>
      </c>
    </row>
    <row r="176" spans="1:15" ht="42" customHeight="1" x14ac:dyDescent="0.3">
      <c r="A176" s="320" t="s">
        <v>75</v>
      </c>
      <c r="B176" s="51"/>
      <c r="C176" s="52" t="str">
        <f>IFERROR(B176*100/$B$177,"")</f>
        <v/>
      </c>
      <c r="D176" s="51"/>
      <c r="E176" s="52" t="str">
        <f>IFERROR(D176*100/$D$177,"")</f>
        <v/>
      </c>
      <c r="F176" s="54"/>
      <c r="G176" s="52" t="str">
        <f>IFERROR(F176*100/$F$177,"")</f>
        <v/>
      </c>
      <c r="H176" s="51"/>
      <c r="I176" s="52" t="str">
        <f>IFERROR(H176*100/$H$177,"")</f>
        <v/>
      </c>
      <c r="J176" s="51"/>
      <c r="K176" s="52" t="str">
        <f>IFERROR(J176*100/$J$177,"")</f>
        <v/>
      </c>
      <c r="L176" s="51"/>
      <c r="M176" s="52" t="str">
        <f>IFERROR(L176*100/$L$177,"")</f>
        <v/>
      </c>
      <c r="N176" s="51"/>
      <c r="O176" s="53" t="str">
        <f>IFERROR(N176*100/$N$177,"")</f>
        <v/>
      </c>
    </row>
    <row r="177" spans="1:25" ht="42" customHeight="1" x14ac:dyDescent="0.3">
      <c r="A177" s="321" t="s">
        <v>73</v>
      </c>
      <c r="B177" s="419">
        <f>+B175+B176</f>
        <v>0</v>
      </c>
      <c r="C177" s="420" t="str">
        <f>IFERROR(B177*100/($P$71+$B$78+$I$78),"")</f>
        <v/>
      </c>
      <c r="D177" s="419">
        <f>+D175+D176</f>
        <v>0</v>
      </c>
      <c r="E177" s="420" t="str">
        <f>IFERROR(D177*100/($Q$71+$C$78+$J$78),"")</f>
        <v/>
      </c>
      <c r="F177" s="419">
        <f>+F175+F176</f>
        <v>0</v>
      </c>
      <c r="G177" s="420" t="str">
        <f>IFERROR(F177*100/($R$71+$D$78+$K$78),"")</f>
        <v/>
      </c>
      <c r="H177" s="419">
        <f>+H175+H176</f>
        <v>0</v>
      </c>
      <c r="I177" s="420" t="str">
        <f>IFERROR(H177*100/($S$71+$E$78+$L$78),"")</f>
        <v/>
      </c>
      <c r="J177" s="419">
        <f>+J175+J176</f>
        <v>0</v>
      </c>
      <c r="K177" s="420" t="str">
        <f>IFERROR(J177*100/($T$71+$F$78+$M$78),"")</f>
        <v/>
      </c>
      <c r="L177" s="419">
        <f>+L175+L176</f>
        <v>0</v>
      </c>
      <c r="M177" s="420" t="str">
        <f>IFERROR(L177*100/($U$71+$G$78+$N$78),"")</f>
        <v/>
      </c>
      <c r="N177" s="419">
        <f>+N175+N176</f>
        <v>0</v>
      </c>
      <c r="O177" s="421" t="str">
        <f>IFERROR(N177*100/($V$71+$H$78+$O$78),"")</f>
        <v/>
      </c>
    </row>
    <row r="178" spans="1:25" ht="19.5" customHeight="1" x14ac:dyDescent="0.3">
      <c r="A178" s="651" t="s">
        <v>76</v>
      </c>
      <c r="B178" s="652"/>
      <c r="C178" s="652"/>
      <c r="D178" s="652"/>
      <c r="E178" s="652"/>
      <c r="F178" s="652"/>
      <c r="G178" s="652"/>
      <c r="H178" s="652"/>
      <c r="I178" s="652"/>
      <c r="J178" s="652"/>
      <c r="K178" s="652"/>
      <c r="L178" s="652"/>
      <c r="M178" s="652"/>
      <c r="N178" s="652"/>
      <c r="O178" s="652"/>
      <c r="P178" s="652"/>
      <c r="Q178" s="652"/>
      <c r="R178" s="652"/>
      <c r="S178" s="652"/>
      <c r="T178" s="652"/>
      <c r="U178" s="652"/>
      <c r="V178" s="652"/>
      <c r="W178" s="652"/>
      <c r="X178" s="652"/>
      <c r="Y178" s="652"/>
    </row>
    <row r="179" spans="1:25" x14ac:dyDescent="0.3">
      <c r="A179" s="653" t="s">
        <v>77</v>
      </c>
      <c r="B179" s="653"/>
      <c r="C179" s="653"/>
      <c r="D179" s="653"/>
      <c r="E179" s="653"/>
      <c r="F179" s="653"/>
      <c r="G179" s="653"/>
      <c r="H179" s="653"/>
      <c r="I179" s="653"/>
      <c r="J179" s="653"/>
      <c r="K179" s="653"/>
      <c r="L179" s="653"/>
      <c r="M179" s="653"/>
      <c r="N179" s="653"/>
      <c r="O179" s="653"/>
      <c r="P179" s="653"/>
      <c r="Q179" s="653"/>
      <c r="R179" s="653"/>
      <c r="S179" s="653"/>
      <c r="T179" s="653"/>
      <c r="U179" s="653"/>
      <c r="V179" s="653"/>
      <c r="W179" s="653"/>
      <c r="X179" s="653"/>
      <c r="Y179" s="653"/>
    </row>
    <row r="180" spans="1:25" ht="10.5" customHeight="1" x14ac:dyDescent="0.3">
      <c r="A180" s="62"/>
      <c r="B180" s="62"/>
      <c r="C180" s="62"/>
      <c r="D180" s="62"/>
      <c r="E180" s="62"/>
      <c r="F180" s="62"/>
      <c r="G180" s="62"/>
      <c r="H180" s="62"/>
      <c r="I180" s="62"/>
      <c r="J180" s="62"/>
      <c r="K180" s="62"/>
      <c r="L180" s="62"/>
      <c r="M180" s="62"/>
      <c r="N180" s="62"/>
      <c r="O180" s="62"/>
      <c r="P180" s="62"/>
      <c r="Q180" s="62"/>
      <c r="R180" s="62"/>
      <c r="S180" s="62"/>
      <c r="T180" s="62"/>
      <c r="U180" s="62"/>
      <c r="V180" s="62"/>
      <c r="W180" s="62"/>
    </row>
    <row r="181" spans="1:25" x14ac:dyDescent="0.3">
      <c r="A181" s="676" t="s">
        <v>78</v>
      </c>
      <c r="B181" s="676"/>
      <c r="C181" s="676"/>
      <c r="D181" s="676"/>
      <c r="E181" s="676"/>
      <c r="F181" s="676"/>
      <c r="G181" s="676"/>
      <c r="H181" s="676"/>
      <c r="I181" s="676"/>
      <c r="J181" s="676"/>
      <c r="K181" s="676"/>
      <c r="L181" s="676"/>
      <c r="M181" s="676"/>
      <c r="N181" s="676"/>
      <c r="O181" s="676"/>
    </row>
    <row r="182" spans="1:25" x14ac:dyDescent="0.3">
      <c r="A182" s="643" t="s">
        <v>57</v>
      </c>
      <c r="B182" s="520">
        <v>2012</v>
      </c>
      <c r="C182" s="521"/>
      <c r="D182" s="520">
        <v>2013</v>
      </c>
      <c r="E182" s="521"/>
      <c r="F182" s="524">
        <v>2014</v>
      </c>
      <c r="G182" s="525"/>
      <c r="H182" s="525"/>
      <c r="I182" s="526"/>
      <c r="J182" s="520">
        <v>2015</v>
      </c>
      <c r="K182" s="527"/>
      <c r="L182" s="520">
        <v>2016</v>
      </c>
      <c r="M182" s="527"/>
      <c r="N182" s="520">
        <v>2017</v>
      </c>
      <c r="O182" s="527"/>
    </row>
    <row r="183" spans="1:25" x14ac:dyDescent="0.3">
      <c r="A183" s="643"/>
      <c r="B183" s="522"/>
      <c r="C183" s="523"/>
      <c r="D183" s="522"/>
      <c r="E183" s="523"/>
      <c r="F183" s="529" t="s">
        <v>0</v>
      </c>
      <c r="G183" s="530"/>
      <c r="H183" s="530" t="s">
        <v>8</v>
      </c>
      <c r="I183" s="531"/>
      <c r="J183" s="522"/>
      <c r="K183" s="528"/>
      <c r="L183" s="522"/>
      <c r="M183" s="528"/>
      <c r="N183" s="522"/>
      <c r="O183" s="528"/>
    </row>
    <row r="184" spans="1:25" x14ac:dyDescent="0.3">
      <c r="A184" s="644"/>
      <c r="B184" s="240" t="s">
        <v>79</v>
      </c>
      <c r="C184" s="240" t="s">
        <v>59</v>
      </c>
      <c r="D184" s="240" t="s">
        <v>79</v>
      </c>
      <c r="E184" s="240" t="s">
        <v>59</v>
      </c>
      <c r="F184" s="240" t="s">
        <v>79</v>
      </c>
      <c r="G184" s="240" t="s">
        <v>59</v>
      </c>
      <c r="H184" s="240" t="s">
        <v>79</v>
      </c>
      <c r="I184" s="240" t="s">
        <v>59</v>
      </c>
      <c r="J184" s="240" t="s">
        <v>79</v>
      </c>
      <c r="K184" s="241" t="s">
        <v>59</v>
      </c>
      <c r="L184" s="240" t="s">
        <v>79</v>
      </c>
      <c r="M184" s="241" t="s">
        <v>59</v>
      </c>
      <c r="N184" s="240" t="s">
        <v>79</v>
      </c>
      <c r="O184" s="241" t="s">
        <v>59</v>
      </c>
    </row>
    <row r="185" spans="1:25" x14ac:dyDescent="0.3">
      <c r="A185" s="1" t="s">
        <v>80</v>
      </c>
      <c r="B185" s="63"/>
      <c r="C185" s="64" t="str">
        <f>IF(B185=0,"",B185*100/P78)</f>
        <v/>
      </c>
      <c r="D185" s="63"/>
      <c r="E185" s="64" t="str">
        <f>IF(D185=0,"",D185*100/Q78)</f>
        <v/>
      </c>
      <c r="F185" s="65"/>
      <c r="G185" s="64" t="str">
        <f>IF(F185=0,"",F185*100/R78)</f>
        <v/>
      </c>
      <c r="H185" s="63"/>
      <c r="I185" s="64" t="str">
        <f>IF(H185=0,"",H185*100/S78)</f>
        <v/>
      </c>
      <c r="J185" s="63"/>
      <c r="K185" s="64" t="str">
        <f>IF(J185=0,"",J185*100/T78)</f>
        <v/>
      </c>
      <c r="L185" s="63"/>
      <c r="M185" s="64" t="str">
        <f>IF(L185=0,"",L185*100/U78)</f>
        <v/>
      </c>
      <c r="N185" s="63"/>
      <c r="O185" s="66" t="str">
        <f>IF(N185=0,"",N185*100/V78)</f>
        <v/>
      </c>
      <c r="P185" s="272"/>
      <c r="Q185" s="272"/>
    </row>
    <row r="186" spans="1:25" x14ac:dyDescent="0.3">
      <c r="A186" s="15" t="s">
        <v>81</v>
      </c>
      <c r="B186" s="51"/>
      <c r="C186" s="68" t="str">
        <f>IF(B186=0,"",B186*100/(B71+I71))</f>
        <v/>
      </c>
      <c r="D186" s="51"/>
      <c r="E186" s="68" t="str">
        <f>IF(D186=0,"",D186*100/(C71+J71))</f>
        <v/>
      </c>
      <c r="F186" s="69"/>
      <c r="G186" s="68" t="str">
        <f>IF(F186=0,"",F186*100/(D71+K71))</f>
        <v/>
      </c>
      <c r="H186" s="51"/>
      <c r="I186" s="68" t="str">
        <f>IF(H186=0,"",H186*100/(E71+L71))</f>
        <v/>
      </c>
      <c r="J186" s="51"/>
      <c r="K186" s="68" t="str">
        <f>IF(J186=0,"",J186*100/(F71+M71))</f>
        <v/>
      </c>
      <c r="L186" s="51"/>
      <c r="M186" s="68" t="str">
        <f>IF(L186=0,"",L186*100/(G71+N71))</f>
        <v/>
      </c>
      <c r="N186" s="51"/>
      <c r="O186" s="70" t="str">
        <f>IF(N186=0,"",N186*100/(H71+O71))</f>
        <v/>
      </c>
      <c r="P186" s="272"/>
      <c r="Q186" s="272"/>
    </row>
    <row r="187" spans="1:25" x14ac:dyDescent="0.3">
      <c r="A187" s="15" t="s">
        <v>82</v>
      </c>
      <c r="B187" s="51"/>
      <c r="C187" s="68" t="str">
        <f>IF(B187=0,"",B187*100/(P71+B78+I78))</f>
        <v/>
      </c>
      <c r="D187" s="51"/>
      <c r="E187" s="68" t="str">
        <f>IF(D187=0,"",D187*100/(Q71+C78+J78))</f>
        <v/>
      </c>
      <c r="F187" s="69"/>
      <c r="G187" s="68" t="str">
        <f>IF(F187=0,"",F187*100/(R71+D78+K78))</f>
        <v/>
      </c>
      <c r="H187" s="51"/>
      <c r="I187" s="68" t="str">
        <f>IF(H187=0,"",H187*100/(S71+E78+L78))</f>
        <v/>
      </c>
      <c r="J187" s="51"/>
      <c r="K187" s="68" t="str">
        <f>IF(J187=0,"",J187*100/(T71+F78+M78))</f>
        <v/>
      </c>
      <c r="L187" s="51"/>
      <c r="M187" s="68" t="str">
        <f>IF(L187=0,"",L187*100/(U71+G78+N78))</f>
        <v/>
      </c>
      <c r="N187" s="51"/>
      <c r="O187" s="70" t="str">
        <f>IF(N187=0,"",N187*100/(V71+H78+O78))</f>
        <v/>
      </c>
      <c r="P187" s="272"/>
      <c r="Q187" s="272"/>
    </row>
    <row r="188" spans="1:25" ht="30" customHeight="1" x14ac:dyDescent="0.3">
      <c r="A188" s="306" t="s">
        <v>83</v>
      </c>
      <c r="B188" s="51"/>
      <c r="C188" s="68" t="str">
        <f>IF(B188=0,"",B188*100/P78)</f>
        <v/>
      </c>
      <c r="D188" s="51"/>
      <c r="E188" s="68" t="str">
        <f>IF(D188=0,"",D188*100/Q78)</f>
        <v/>
      </c>
      <c r="F188" s="69"/>
      <c r="G188" s="68" t="str">
        <f>IF(F188=0,"",F188*100/R78)</f>
        <v/>
      </c>
      <c r="H188" s="51"/>
      <c r="I188" s="68" t="str">
        <f>IF(H188=0,"",H188*100/S78)</f>
        <v/>
      </c>
      <c r="J188" s="51"/>
      <c r="K188" s="68" t="str">
        <f>IF(J188=0,"",J188*100/T78)</f>
        <v/>
      </c>
      <c r="L188" s="51"/>
      <c r="M188" s="68" t="str">
        <f>IF(L188=0,"",L188*100/U78)</f>
        <v/>
      </c>
      <c r="N188" s="51"/>
      <c r="O188" s="70" t="str">
        <f>IF(N188=0,"",N188*100/V78)</f>
        <v/>
      </c>
    </row>
    <row r="189" spans="1:25" x14ac:dyDescent="0.3">
      <c r="A189" s="15" t="s">
        <v>84</v>
      </c>
      <c r="B189" s="68">
        <f>SUM(B185:B188)</f>
        <v>0</v>
      </c>
      <c r="C189" s="68" t="str">
        <f>IF(B189=0,"",B189*100/P78)</f>
        <v/>
      </c>
      <c r="D189" s="68">
        <f>SUM(D185:D188)</f>
        <v>0</v>
      </c>
      <c r="E189" s="68" t="str">
        <f>IF(D189=0,"",D189*100/Q78)</f>
        <v/>
      </c>
      <c r="F189" s="68">
        <f>SUM(F185:F188)</f>
        <v>0</v>
      </c>
      <c r="G189" s="68" t="str">
        <f>IF(F189=0,"",F189*100/R78)</f>
        <v/>
      </c>
      <c r="H189" s="68">
        <f>SUM(H185:H188)</f>
        <v>0</v>
      </c>
      <c r="I189" s="68" t="str">
        <f>IF(H189=0,"",H189*100/S78)</f>
        <v/>
      </c>
      <c r="J189" s="68">
        <f>SUM(J185:J188)</f>
        <v>0</v>
      </c>
      <c r="K189" s="68" t="str">
        <f>IF(J189=0,"",J189*100/T78)</f>
        <v/>
      </c>
      <c r="L189" s="68">
        <f>SUM(L185:L188)</f>
        <v>0</v>
      </c>
      <c r="M189" s="68" t="str">
        <f>IF(L189=0,"",L189*100/U78)</f>
        <v/>
      </c>
      <c r="N189" s="68">
        <f>SUM(N185:N188)</f>
        <v>0</v>
      </c>
      <c r="O189" s="70" t="str">
        <f>IF(N189=0,"",N189*100/V78)</f>
        <v/>
      </c>
    </row>
    <row r="190" spans="1:25" x14ac:dyDescent="0.3">
      <c r="A190" s="15" t="s">
        <v>85</v>
      </c>
      <c r="B190" s="51"/>
      <c r="C190" s="68" t="str">
        <f>IF(B190=0,"",B190*100/(B71+I71))</f>
        <v/>
      </c>
      <c r="D190" s="51"/>
      <c r="E190" s="68" t="str">
        <f>IF(D190=0,"",D190*100/(C71+J71))</f>
        <v/>
      </c>
      <c r="F190" s="69"/>
      <c r="G190" s="68" t="str">
        <f>IF(F190=0,"",F190*100/(D71+K71))</f>
        <v/>
      </c>
      <c r="H190" s="51"/>
      <c r="I190" s="68" t="str">
        <f>IF(H190=0,"",H190*100/(E71+L71))</f>
        <v/>
      </c>
      <c r="J190" s="51"/>
      <c r="K190" s="68" t="str">
        <f>IF(J190=0,"",J190*100/(F71+M71))</f>
        <v/>
      </c>
      <c r="L190" s="51"/>
      <c r="M190" s="68" t="str">
        <f>IF(L190=0,"",L190*100/(G71+N71))</f>
        <v/>
      </c>
      <c r="N190" s="51"/>
      <c r="O190" s="70" t="str">
        <f>IF(N190=0,"",N190*100/(H71+O71))</f>
        <v/>
      </c>
    </row>
    <row r="191" spans="1:25" ht="27" customHeight="1" x14ac:dyDescent="0.3">
      <c r="A191" s="323" t="s">
        <v>292</v>
      </c>
      <c r="B191" s="51"/>
      <c r="C191" s="68" t="str">
        <f>IFERROR(B191*100/$P$78,"")</f>
        <v/>
      </c>
      <c r="D191" s="51"/>
      <c r="E191" s="68" t="str">
        <f>IFERROR(D191*100/$Q$78,"")</f>
        <v/>
      </c>
      <c r="F191" s="69"/>
      <c r="G191" s="68" t="str">
        <f>IFERROR(F191*100/$R$78,"")</f>
        <v/>
      </c>
      <c r="H191" s="51"/>
      <c r="I191" s="68" t="str">
        <f>IFERROR(H191*100/$S$78,"")</f>
        <v/>
      </c>
      <c r="J191" s="51"/>
      <c r="K191" s="68" t="str">
        <f>IFERROR(J191*100/$T$78,"")</f>
        <v/>
      </c>
      <c r="L191" s="51"/>
      <c r="M191" s="68" t="str">
        <f>IFERROR(L191*100/$U$78,"")</f>
        <v/>
      </c>
      <c r="N191" s="51"/>
      <c r="O191" s="70" t="str">
        <f>IFERROR(N191*100/$V$78,"")</f>
        <v/>
      </c>
    </row>
    <row r="192" spans="1:25" ht="25.5" x14ac:dyDescent="0.3">
      <c r="A192" s="322" t="s">
        <v>86</v>
      </c>
      <c r="B192" s="51"/>
      <c r="C192" s="68" t="str">
        <f>IFERROR(B192*100/B191,"")</f>
        <v/>
      </c>
      <c r="D192" s="51"/>
      <c r="E192" s="68" t="str">
        <f>IFERROR(D192*100/D191,"")</f>
        <v/>
      </c>
      <c r="F192" s="69"/>
      <c r="G192" s="68" t="str">
        <f>IFERROR(F192*100/F191,"")</f>
        <v/>
      </c>
      <c r="H192" s="51"/>
      <c r="I192" s="68" t="str">
        <f>IFERROR(H192*100/H191,"")</f>
        <v/>
      </c>
      <c r="J192" s="51"/>
      <c r="K192" s="68" t="str">
        <f>IFERROR(J192*100/J191,"")</f>
        <v/>
      </c>
      <c r="L192" s="51"/>
      <c r="M192" s="68" t="str">
        <f>IFERROR(L192*100/L191,"")</f>
        <v/>
      </c>
      <c r="N192" s="51"/>
      <c r="O192" s="70" t="str">
        <f>IFERROR(N192*100/N191,"")</f>
        <v/>
      </c>
    </row>
    <row r="193" spans="1:27" ht="31.5" customHeight="1" x14ac:dyDescent="0.3">
      <c r="A193" s="323" t="s">
        <v>293</v>
      </c>
      <c r="B193" s="51"/>
      <c r="C193" s="68" t="str">
        <f>IFERROR(B193*100/$P$78,"")</f>
        <v/>
      </c>
      <c r="D193" s="51"/>
      <c r="E193" s="68" t="str">
        <f>IFERROR(D193*100/$Q$78,"")</f>
        <v/>
      </c>
      <c r="F193" s="69"/>
      <c r="G193" s="68" t="str">
        <f>IFERROR(F193*100/$R$78,"")</f>
        <v/>
      </c>
      <c r="H193" s="51"/>
      <c r="I193" s="68" t="str">
        <f>IFERROR(H193*100/$S$78,"")</f>
        <v/>
      </c>
      <c r="J193" s="51"/>
      <c r="K193" s="68" t="str">
        <f>IFERROR(J193*100/$T$78,"")</f>
        <v/>
      </c>
      <c r="L193" s="51"/>
      <c r="M193" s="68" t="str">
        <f>IFERROR(L193*100/$U$78,"")</f>
        <v/>
      </c>
      <c r="N193" s="51"/>
      <c r="O193" s="70" t="str">
        <f>IFERROR(N193*100/$V$78,"")</f>
        <v/>
      </c>
    </row>
    <row r="194" spans="1:27" ht="25.5" customHeight="1" x14ac:dyDescent="0.3">
      <c r="A194" s="322" t="s">
        <v>87</v>
      </c>
      <c r="B194" s="51"/>
      <c r="C194" s="68" t="str">
        <f>IFERROR(B194*100/B193,"")</f>
        <v/>
      </c>
      <c r="D194" s="51"/>
      <c r="E194" s="68" t="str">
        <f>IFERROR(D194*100/D193,"")</f>
        <v/>
      </c>
      <c r="F194" s="69"/>
      <c r="G194" s="68" t="str">
        <f>IFERROR(F194*100/F193,"")</f>
        <v/>
      </c>
      <c r="H194" s="51"/>
      <c r="I194" s="68" t="str">
        <f>IFERROR(H194*100/H193,"")</f>
        <v/>
      </c>
      <c r="J194" s="51"/>
      <c r="K194" s="68" t="str">
        <f>IFERROR(J194*100/J193,"")</f>
        <v/>
      </c>
      <c r="L194" s="51"/>
      <c r="M194" s="68" t="str">
        <f>IFERROR(L194*100/L193,"")</f>
        <v/>
      </c>
      <c r="N194" s="51"/>
      <c r="O194" s="70" t="str">
        <f>IFERROR(N194*100/N193,"")</f>
        <v/>
      </c>
    </row>
    <row r="195" spans="1:27" x14ac:dyDescent="0.3">
      <c r="A195" s="322" t="s">
        <v>88</v>
      </c>
      <c r="B195" s="51"/>
      <c r="C195" s="72" t="str">
        <f>IFERROR(B195*100/(P$78),"")</f>
        <v/>
      </c>
      <c r="D195" s="51"/>
      <c r="E195" s="72" t="str">
        <f>IFERROR(D195*100/(Q$78),"")</f>
        <v/>
      </c>
      <c r="F195" s="69"/>
      <c r="G195" s="72" t="str">
        <f>IFERROR(F195*100/(R$78),"")</f>
        <v/>
      </c>
      <c r="H195" s="51"/>
      <c r="I195" s="72" t="str">
        <f>IFERROR(H195*100/(S$78),"")</f>
        <v/>
      </c>
      <c r="J195" s="51"/>
      <c r="K195" s="72" t="str">
        <f>IFERROR(J195*100/(T$78),"")</f>
        <v/>
      </c>
      <c r="L195" s="51"/>
      <c r="M195" s="72" t="str">
        <f>IFERROR(L195*100/(U$78),"")</f>
        <v/>
      </c>
      <c r="N195" s="51"/>
      <c r="O195" s="73" t="str">
        <f>IFERROR(N195*100/(V$78),"")</f>
        <v/>
      </c>
    </row>
    <row r="196" spans="1:27" ht="39" customHeight="1" x14ac:dyDescent="0.3">
      <c r="A196" s="322" t="s">
        <v>89</v>
      </c>
      <c r="B196" s="51"/>
      <c r="C196" s="68" t="str">
        <f>IF(B196=0,"",B196*100/B195)</f>
        <v/>
      </c>
      <c r="D196" s="51"/>
      <c r="E196" s="68" t="str">
        <f>IF(D196=0,"",D196*100/D195)</f>
        <v/>
      </c>
      <c r="F196" s="69"/>
      <c r="G196" s="68" t="str">
        <f>IF(F196=0,"",F196*100/F195)</f>
        <v/>
      </c>
      <c r="H196" s="51"/>
      <c r="I196" s="68" t="str">
        <f>IF(H196=0,"",H196*100/H195)</f>
        <v/>
      </c>
      <c r="J196" s="51"/>
      <c r="K196" s="68" t="str">
        <f>IF(J196=0,"",J196*100/J195)</f>
        <v/>
      </c>
      <c r="L196" s="51"/>
      <c r="M196" s="68" t="str">
        <f>IF(L196=0,"",L196*100/L195)</f>
        <v/>
      </c>
      <c r="N196" s="51"/>
      <c r="O196" s="70" t="str">
        <f>IF(N196=0,"",N196*100/N195)</f>
        <v/>
      </c>
    </row>
    <row r="197" spans="1:27" ht="30.75" customHeight="1" x14ac:dyDescent="0.3">
      <c r="A197" s="322" t="s">
        <v>300</v>
      </c>
      <c r="B197" s="51"/>
      <c r="C197" s="68" t="str">
        <f>IF(B197=0,"",B197*100/(B70+I70))</f>
        <v/>
      </c>
      <c r="D197" s="51"/>
      <c r="E197" s="68" t="str">
        <f>IF(D197=0,"",D197*100/(C70+J70))</f>
        <v/>
      </c>
      <c r="F197" s="69"/>
      <c r="G197" s="68" t="str">
        <f>IF(F197=0,"",F197*100/(D70+K70))</f>
        <v/>
      </c>
      <c r="H197" s="51"/>
      <c r="I197" s="68" t="str">
        <f>IF(H197=0,"",H197*100/(E70+L70))</f>
        <v/>
      </c>
      <c r="J197" s="51"/>
      <c r="K197" s="68" t="str">
        <f>IF(J197=0,"",J197*100/(F70+M70))</f>
        <v/>
      </c>
      <c r="L197" s="51"/>
      <c r="M197" s="68" t="str">
        <f>IF(L197=0,"",L197*100/(G70+N70))</f>
        <v/>
      </c>
      <c r="N197" s="51"/>
      <c r="O197" s="70" t="str">
        <f>IF(N197=0,"",N197*100/(H70+O70))</f>
        <v/>
      </c>
    </row>
    <row r="198" spans="1:27" ht="44.25" customHeight="1" x14ac:dyDescent="0.3">
      <c r="A198" s="322" t="s">
        <v>90</v>
      </c>
      <c r="B198" s="51"/>
      <c r="C198" s="68" t="str">
        <f>IF(B198=0,"",B198*100/$P$77)</f>
        <v/>
      </c>
      <c r="D198" s="51"/>
      <c r="E198" s="68" t="str">
        <f>IF(D198=0,"",D198*100/$Q$77)</f>
        <v/>
      </c>
      <c r="F198" s="69"/>
      <c r="G198" s="68" t="str">
        <f>IF(F198=0,"",F198*100/$R$77)</f>
        <v/>
      </c>
      <c r="H198" s="51"/>
      <c r="I198" s="68" t="str">
        <f>IF(H198=0,"",H198*100/$S$77)</f>
        <v/>
      </c>
      <c r="J198" s="51"/>
      <c r="K198" s="68" t="str">
        <f>IF(J198=0,"",J198*100/$T$77)</f>
        <v/>
      </c>
      <c r="L198" s="51"/>
      <c r="M198" s="68" t="str">
        <f>IF(L198=0,"",L198*100/$U$77)</f>
        <v/>
      </c>
      <c r="N198" s="51"/>
      <c r="O198" s="70" t="str">
        <f>IF(N198=0,"",N198*100/$V$77)</f>
        <v/>
      </c>
    </row>
    <row r="199" spans="1:27" ht="18" customHeight="1" x14ac:dyDescent="0.3">
      <c r="A199" s="322" t="s">
        <v>91</v>
      </c>
      <c r="B199" s="51"/>
      <c r="C199" s="68" t="str">
        <f>IF(B199=0,"",B199*100/$P$77)</f>
        <v/>
      </c>
      <c r="D199" s="51"/>
      <c r="E199" s="68" t="str">
        <f>IF(D199=0,"",D199*100/$Q$77)</f>
        <v/>
      </c>
      <c r="F199" s="69"/>
      <c r="G199" s="68" t="str">
        <f>IF(F199=0,"",F199*100/$R$77)</f>
        <v/>
      </c>
      <c r="H199" s="51"/>
      <c r="I199" s="68" t="str">
        <f>IF(H199=0,"",H199*100/$S$77)</f>
        <v/>
      </c>
      <c r="J199" s="51"/>
      <c r="K199" s="68" t="str">
        <f>IF(J199=0,"",J199*100/$T$77)</f>
        <v/>
      </c>
      <c r="L199" s="51"/>
      <c r="M199" s="68" t="str">
        <f>IF(L199=0,"",L199*100/$U$77)</f>
        <v/>
      </c>
      <c r="N199" s="51"/>
      <c r="O199" s="70" t="str">
        <f>IF(N199=0,"",N199*100/$V$77)</f>
        <v/>
      </c>
      <c r="P199" s="75"/>
      <c r="Q199" s="75"/>
      <c r="R199" s="75"/>
      <c r="S199" s="75"/>
      <c r="T199" s="75"/>
    </row>
    <row r="200" spans="1:27" ht="28.5" customHeight="1" x14ac:dyDescent="0.3">
      <c r="A200" s="306" t="s">
        <v>295</v>
      </c>
      <c r="B200" s="51"/>
      <c r="C200" s="55" t="str">
        <f>IFERROR(B200*100/(B39+I39),"")</f>
        <v/>
      </c>
      <c r="D200" s="51"/>
      <c r="E200" s="55" t="str">
        <f>IFERROR(D200*100/(C39+J39),"")</f>
        <v/>
      </c>
      <c r="F200" s="51"/>
      <c r="G200" s="55" t="str">
        <f>IFERROR(F200*100/(D39+K39),"")</f>
        <v/>
      </c>
      <c r="H200" s="51"/>
      <c r="I200" s="55" t="str">
        <f>IFERROR(H200*100/(E39+L39),"")</f>
        <v/>
      </c>
      <c r="J200" s="51"/>
      <c r="K200" s="55" t="str">
        <f>IFERROR(J200*100/(F39+M39),"")</f>
        <v/>
      </c>
      <c r="L200" s="51"/>
      <c r="M200" s="55" t="str">
        <f>IFERROR(L200*100/(G39+N39),"")</f>
        <v/>
      </c>
      <c r="N200" s="51"/>
      <c r="O200" s="74" t="str">
        <f>IFERROR(N200*100/(H39+O39),"")</f>
        <v/>
      </c>
      <c r="P200" s="75"/>
      <c r="Q200" s="75"/>
      <c r="R200" s="75"/>
      <c r="S200" s="75"/>
      <c r="T200" s="75"/>
      <c r="U200" s="75"/>
    </row>
    <row r="201" spans="1:27" ht="28.5" customHeight="1" x14ac:dyDescent="0.3">
      <c r="A201" s="306" t="s">
        <v>296</v>
      </c>
      <c r="B201" s="51"/>
      <c r="C201" s="55" t="str">
        <f>(IFERROR(B201*100/(B70+I70),""))</f>
        <v/>
      </c>
      <c r="D201" s="51"/>
      <c r="E201" s="55" t="str">
        <f>(IFERROR(D201*100/(C70+J70),""))</f>
        <v/>
      </c>
      <c r="F201" s="51"/>
      <c r="G201" s="55" t="str">
        <f>(IFERROR(F201*100/(D70+K70),""))</f>
        <v/>
      </c>
      <c r="H201" s="51"/>
      <c r="I201" s="55" t="str">
        <f>(IFERROR(H201*100/(E70+L70),""))</f>
        <v/>
      </c>
      <c r="J201" s="51"/>
      <c r="K201" s="55" t="str">
        <f>(IFERROR(J201*100/(F70+M70),""))</f>
        <v/>
      </c>
      <c r="L201" s="51"/>
      <c r="M201" s="55" t="str">
        <f>(IFERROR(L201*100/(G70+N70),""))</f>
        <v/>
      </c>
      <c r="N201" s="51"/>
      <c r="O201" s="74" t="str">
        <f>(IFERROR(N201*100/(H70+O70),""))</f>
        <v/>
      </c>
      <c r="P201" s="75"/>
      <c r="Q201" s="75"/>
      <c r="R201" s="75"/>
      <c r="S201" s="75"/>
      <c r="T201" s="75"/>
      <c r="U201" s="75"/>
    </row>
    <row r="202" spans="1:27" x14ac:dyDescent="0.3">
      <c r="A202" s="314" t="s">
        <v>92</v>
      </c>
      <c r="B202" s="56"/>
      <c r="C202" s="56"/>
      <c r="D202" s="56"/>
      <c r="E202" s="56"/>
      <c r="F202" s="56"/>
      <c r="G202" s="56"/>
      <c r="H202" s="56"/>
      <c r="I202" s="56"/>
      <c r="J202" s="56"/>
      <c r="K202" s="56"/>
      <c r="L202" s="56"/>
      <c r="M202" s="56"/>
      <c r="N202" s="56"/>
      <c r="O202" s="76"/>
      <c r="P202" s="75"/>
      <c r="Q202" s="75"/>
      <c r="R202" s="75"/>
      <c r="S202" s="75"/>
      <c r="T202" s="75"/>
      <c r="U202" s="75"/>
    </row>
    <row r="203" spans="1:27" x14ac:dyDescent="0.3">
      <c r="A203" s="519" t="s">
        <v>294</v>
      </c>
      <c r="B203" s="519"/>
      <c r="C203" s="519"/>
      <c r="D203" s="519"/>
      <c r="E203" s="519"/>
      <c r="F203" s="519"/>
      <c r="G203" s="519"/>
      <c r="H203" s="519"/>
      <c r="I203" s="519"/>
      <c r="J203" s="519"/>
      <c r="K203" s="519"/>
      <c r="L203" s="519"/>
      <c r="M203" s="519"/>
      <c r="N203" s="519"/>
      <c r="O203" s="519"/>
      <c r="P203" s="519"/>
      <c r="Q203" s="519"/>
      <c r="R203" s="519"/>
      <c r="S203" s="519"/>
      <c r="T203" s="519"/>
      <c r="U203" s="519"/>
      <c r="V203" s="519"/>
      <c r="W203" s="519"/>
      <c r="X203" s="519"/>
      <c r="Y203" s="519"/>
      <c r="Z203" s="75"/>
      <c r="AA203" s="75"/>
    </row>
    <row r="204" spans="1:27" ht="29.25" customHeight="1" x14ac:dyDescent="0.3">
      <c r="A204" s="677" t="s">
        <v>93</v>
      </c>
      <c r="B204" s="677"/>
      <c r="C204" s="677"/>
      <c r="D204" s="677"/>
      <c r="E204" s="677"/>
      <c r="F204" s="677"/>
      <c r="G204" s="677"/>
      <c r="H204" s="677"/>
      <c r="I204" s="677"/>
      <c r="J204" s="677"/>
      <c r="K204" s="677"/>
      <c r="L204" s="677"/>
      <c r="M204" s="677"/>
      <c r="N204" s="677"/>
      <c r="O204" s="677"/>
      <c r="P204" s="677"/>
      <c r="Q204" s="677"/>
      <c r="R204" s="677"/>
      <c r="S204" s="677"/>
      <c r="T204" s="677"/>
      <c r="U204" s="677"/>
      <c r="V204" s="677"/>
      <c r="W204" s="677"/>
      <c r="X204" s="677"/>
      <c r="Y204" s="677"/>
    </row>
    <row r="205" spans="1:27" x14ac:dyDescent="0.3">
      <c r="A205" s="46" t="s">
        <v>69</v>
      </c>
      <c r="B205" s="266"/>
      <c r="C205" s="266"/>
      <c r="D205" s="266"/>
      <c r="E205" s="266"/>
      <c r="F205" s="266"/>
      <c r="G205" s="266"/>
      <c r="J205" s="266"/>
      <c r="K205" s="266"/>
      <c r="L205" s="266"/>
    </row>
    <row r="206" spans="1:27" ht="9" customHeight="1" x14ac:dyDescent="0.3">
      <c r="A206" s="46"/>
      <c r="B206" s="266"/>
      <c r="C206" s="266"/>
      <c r="D206" s="266"/>
      <c r="E206" s="266"/>
      <c r="F206" s="266"/>
      <c r="G206" s="266"/>
      <c r="J206" s="266"/>
      <c r="K206" s="266"/>
      <c r="L206" s="266"/>
    </row>
    <row r="207" spans="1:27" ht="15" customHeight="1" x14ac:dyDescent="0.3">
      <c r="A207" s="46"/>
      <c r="B207" s="266"/>
      <c r="C207" s="266"/>
      <c r="D207" s="266"/>
      <c r="E207" s="266"/>
      <c r="F207" s="266"/>
      <c r="G207" s="266"/>
      <c r="J207" s="266"/>
      <c r="K207" s="266"/>
      <c r="L207" s="266"/>
    </row>
    <row r="208" spans="1:27" x14ac:dyDescent="0.3">
      <c r="A208" s="675" t="s">
        <v>94</v>
      </c>
      <c r="B208" s="675"/>
      <c r="C208" s="675"/>
      <c r="D208" s="675"/>
      <c r="E208" s="675"/>
      <c r="F208" s="675"/>
      <c r="G208" s="675"/>
      <c r="H208" s="675"/>
      <c r="I208" s="675"/>
      <c r="J208" s="675"/>
      <c r="K208" s="675"/>
      <c r="L208" s="675"/>
      <c r="M208" s="675"/>
      <c r="N208" s="675"/>
      <c r="O208" s="675"/>
    </row>
    <row r="209" spans="1:21" x14ac:dyDescent="0.3">
      <c r="A209" s="678" t="s">
        <v>57</v>
      </c>
      <c r="B209" s="646">
        <v>2012</v>
      </c>
      <c r="C209" s="647"/>
      <c r="D209" s="646">
        <v>2013</v>
      </c>
      <c r="E209" s="647"/>
      <c r="F209" s="639">
        <v>2014</v>
      </c>
      <c r="G209" s="645"/>
      <c r="H209" s="645"/>
      <c r="I209" s="640"/>
      <c r="J209" s="646">
        <v>2015</v>
      </c>
      <c r="K209" s="647"/>
      <c r="L209" s="646">
        <v>2016</v>
      </c>
      <c r="M209" s="647"/>
      <c r="N209" s="646">
        <v>2017</v>
      </c>
      <c r="O209" s="647"/>
    </row>
    <row r="210" spans="1:21" x14ac:dyDescent="0.3">
      <c r="A210" s="636"/>
      <c r="B210" s="679"/>
      <c r="C210" s="680"/>
      <c r="D210" s="679"/>
      <c r="E210" s="680"/>
      <c r="F210" s="639" t="s">
        <v>0</v>
      </c>
      <c r="G210" s="640"/>
      <c r="H210" s="639" t="s">
        <v>8</v>
      </c>
      <c r="I210" s="640"/>
      <c r="J210" s="479"/>
      <c r="K210" s="481"/>
      <c r="L210" s="479"/>
      <c r="M210" s="481"/>
      <c r="N210" s="479"/>
      <c r="O210" s="481"/>
    </row>
    <row r="211" spans="1:21" x14ac:dyDescent="0.3">
      <c r="A211" s="636"/>
      <c r="B211" s="405" t="s">
        <v>79</v>
      </c>
      <c r="C211" s="422" t="s">
        <v>59</v>
      </c>
      <c r="D211" s="405" t="s">
        <v>79</v>
      </c>
      <c r="E211" s="422" t="s">
        <v>59</v>
      </c>
      <c r="F211" s="405" t="s">
        <v>79</v>
      </c>
      <c r="G211" s="422" t="s">
        <v>59</v>
      </c>
      <c r="H211" s="405" t="s">
        <v>79</v>
      </c>
      <c r="I211" s="422" t="s">
        <v>59</v>
      </c>
      <c r="J211" s="405" t="s">
        <v>79</v>
      </c>
      <c r="K211" s="422" t="s">
        <v>59</v>
      </c>
      <c r="L211" s="405" t="s">
        <v>79</v>
      </c>
      <c r="M211" s="422" t="s">
        <v>59</v>
      </c>
      <c r="N211" s="405" t="s">
        <v>79</v>
      </c>
      <c r="O211" s="422" t="s">
        <v>59</v>
      </c>
    </row>
    <row r="212" spans="1:21" ht="31.5" customHeight="1" x14ac:dyDescent="0.3">
      <c r="A212" s="333" t="s">
        <v>95</v>
      </c>
      <c r="B212" s="78"/>
      <c r="C212" s="77" t="str">
        <f>IF(B212=0,"",B212*100/I39)</f>
        <v/>
      </c>
      <c r="D212" s="78"/>
      <c r="E212" s="77" t="str">
        <f>IF(D212=0,"",D212*100/J39)</f>
        <v/>
      </c>
      <c r="F212" s="79"/>
      <c r="G212" s="77" t="str">
        <f>IF(F212=0,"",F212*100/K39)</f>
        <v/>
      </c>
      <c r="H212" s="78"/>
      <c r="I212" s="77" t="str">
        <f>IF(H212=0,"",H212*100/L39)</f>
        <v/>
      </c>
      <c r="J212" s="78"/>
      <c r="K212" s="77" t="str">
        <f>IF(J212=0,"",J212*100/M39)</f>
        <v/>
      </c>
      <c r="L212" s="78"/>
      <c r="M212" s="77" t="str">
        <f>IF(L212=0,"",L212*100/N39)</f>
        <v/>
      </c>
      <c r="N212" s="78"/>
      <c r="O212" s="80" t="str">
        <f>IF(N212=0,"",N212*100/O39)</f>
        <v/>
      </c>
      <c r="P212" s="272"/>
      <c r="Q212" s="272"/>
      <c r="R212" s="272"/>
      <c r="S212" s="272"/>
      <c r="T212" s="272"/>
      <c r="U212" s="272"/>
    </row>
    <row r="213" spans="1:21" ht="21" customHeight="1" x14ac:dyDescent="0.3">
      <c r="A213" s="335" t="s">
        <v>96</v>
      </c>
      <c r="B213" s="54"/>
      <c r="C213" s="54"/>
      <c r="D213" s="54"/>
      <c r="E213" s="54"/>
      <c r="F213" s="54"/>
      <c r="G213" s="54"/>
      <c r="H213" s="54"/>
      <c r="I213" s="54"/>
      <c r="J213" s="54"/>
      <c r="K213" s="54"/>
      <c r="L213" s="54"/>
      <c r="M213" s="54"/>
      <c r="N213" s="54"/>
      <c r="O213" s="82"/>
      <c r="P213" s="272"/>
      <c r="Q213" s="272"/>
      <c r="R213" s="272"/>
      <c r="S213" s="272"/>
      <c r="T213" s="272"/>
      <c r="U213" s="272"/>
    </row>
    <row r="214" spans="1:21" ht="19.5" customHeight="1" x14ac:dyDescent="0.3">
      <c r="A214" s="306" t="s">
        <v>97</v>
      </c>
      <c r="B214" s="83"/>
      <c r="C214" s="52" t="str">
        <f>IF(B214=0,"",B214*100/B213)</f>
        <v/>
      </c>
      <c r="D214" s="83"/>
      <c r="E214" s="52" t="str">
        <f>IF(D214=0,"",D214*100/D213)</f>
        <v/>
      </c>
      <c r="F214" s="54"/>
      <c r="G214" s="52" t="str">
        <f>IF(F214=0,"",F214*100/F213)</f>
        <v/>
      </c>
      <c r="H214" s="83"/>
      <c r="I214" s="52" t="str">
        <f>IF(H214=0,"",H214*100/H213)</f>
        <v/>
      </c>
      <c r="J214" s="83"/>
      <c r="K214" s="52" t="str">
        <f>IF(J214=0,"",J214*100/J213)</f>
        <v/>
      </c>
      <c r="L214" s="83"/>
      <c r="M214" s="52" t="str">
        <f>IF(L214=0,"",L214*100/L213)</f>
        <v/>
      </c>
      <c r="N214" s="83"/>
      <c r="O214" s="53" t="str">
        <f>IF(N214=0,"",N214*100/N213)</f>
        <v/>
      </c>
      <c r="P214" s="272"/>
      <c r="Q214" s="272"/>
      <c r="R214" s="272"/>
      <c r="S214" s="272"/>
      <c r="T214" s="272"/>
      <c r="U214" s="272"/>
    </row>
    <row r="215" spans="1:21" ht="30" customHeight="1" x14ac:dyDescent="0.3">
      <c r="A215" s="322" t="s">
        <v>98</v>
      </c>
      <c r="B215" s="83"/>
      <c r="C215" s="52" t="str">
        <f>IF(B215=0,"",B215*100/B214)</f>
        <v/>
      </c>
      <c r="D215" s="83"/>
      <c r="E215" s="52" t="str">
        <f>IF(D215=0,"",D215*100/D214)</f>
        <v/>
      </c>
      <c r="F215" s="54"/>
      <c r="G215" s="52" t="str">
        <f>IF(F215=0,"",F215*100/F214)</f>
        <v/>
      </c>
      <c r="H215" s="83"/>
      <c r="I215" s="52" t="str">
        <f>IF(H215=0,"",H215*100/H214)</f>
        <v/>
      </c>
      <c r="J215" s="83"/>
      <c r="K215" s="52" t="str">
        <f>IF(J215=0,"",J215*100/J214)</f>
        <v/>
      </c>
      <c r="L215" s="83"/>
      <c r="M215" s="52" t="str">
        <f>IF(L215=0,"",L215*100/L214)</f>
        <v/>
      </c>
      <c r="N215" s="83"/>
      <c r="O215" s="53" t="str">
        <f>IF(N215=0,"",N215*100/N214)</f>
        <v/>
      </c>
      <c r="P215" s="272"/>
      <c r="Q215" s="272"/>
      <c r="R215" s="272"/>
      <c r="S215" s="272"/>
      <c r="T215" s="272"/>
      <c r="U215" s="272"/>
    </row>
    <row r="216" spans="1:21" ht="32.25" customHeight="1" x14ac:dyDescent="0.3">
      <c r="A216" s="322" t="s">
        <v>99</v>
      </c>
      <c r="B216" s="83"/>
      <c r="C216" s="52" t="str">
        <f>IF(B216=0,"",B216*100/B214)</f>
        <v/>
      </c>
      <c r="D216" s="83"/>
      <c r="E216" s="52" t="str">
        <f>IF(D216=0,"",D216*100/D214)</f>
        <v/>
      </c>
      <c r="F216" s="54"/>
      <c r="G216" s="52" t="str">
        <f>IF(F216=0,"",F216*100/F214)</f>
        <v/>
      </c>
      <c r="H216" s="83"/>
      <c r="I216" s="52" t="str">
        <f>IF(H216=0,"",H216*100/H214)</f>
        <v/>
      </c>
      <c r="J216" s="83"/>
      <c r="K216" s="52" t="str">
        <f>IF(J216=0,"",J216*100/J214)</f>
        <v/>
      </c>
      <c r="L216" s="83"/>
      <c r="M216" s="52" t="str">
        <f>IF(L216=0,"",L216*100/L214)</f>
        <v/>
      </c>
      <c r="N216" s="83"/>
      <c r="O216" s="53" t="str">
        <f>IF(N216=0,"",N216*100/N214)</f>
        <v/>
      </c>
      <c r="P216" s="272"/>
      <c r="Q216" s="272"/>
      <c r="R216" s="272"/>
      <c r="S216" s="272"/>
      <c r="T216" s="272"/>
      <c r="U216" s="272"/>
    </row>
    <row r="217" spans="1:21" ht="33" customHeight="1" x14ac:dyDescent="0.3">
      <c r="A217" s="306" t="s">
        <v>100</v>
      </c>
      <c r="B217" s="83"/>
      <c r="C217" s="52" t="str">
        <f>IF(B217=0,"",B217*100/B39)</f>
        <v/>
      </c>
      <c r="D217" s="83"/>
      <c r="E217" s="52" t="str">
        <f>IF(D217=0,"",D217*100/C39)</f>
        <v/>
      </c>
      <c r="F217" s="54"/>
      <c r="G217" s="52" t="str">
        <f>IF(F217=0,"",F217*100/D39)</f>
        <v/>
      </c>
      <c r="H217" s="83"/>
      <c r="I217" s="52" t="str">
        <f>IF(H217=0,"",H217*100/E39)</f>
        <v/>
      </c>
      <c r="J217" s="83"/>
      <c r="K217" s="52" t="str">
        <f>IF(J217=0,"",J217*100/F39)</f>
        <v/>
      </c>
      <c r="L217" s="83"/>
      <c r="M217" s="52" t="str">
        <f>IF(L217=0,"",L217*100/G39)</f>
        <v/>
      </c>
      <c r="N217" s="83"/>
      <c r="O217" s="53" t="str">
        <f>IF(N217=0,"",N217*100/H39)</f>
        <v/>
      </c>
      <c r="P217" s="272"/>
      <c r="Q217" s="272"/>
      <c r="R217" s="272"/>
      <c r="S217" s="272"/>
      <c r="T217" s="272"/>
      <c r="U217" s="272"/>
    </row>
    <row r="218" spans="1:21" ht="23.25" customHeight="1" x14ac:dyDescent="0.3">
      <c r="A218" s="306" t="s">
        <v>101</v>
      </c>
      <c r="B218" s="54"/>
      <c r="C218" s="54"/>
      <c r="D218" s="54"/>
      <c r="E218" s="54"/>
      <c r="F218" s="54"/>
      <c r="G218" s="54"/>
      <c r="H218" s="54"/>
      <c r="I218" s="54"/>
      <c r="J218" s="54"/>
      <c r="L218" s="54"/>
      <c r="N218" s="54"/>
      <c r="O218" s="82"/>
      <c r="P218" s="272"/>
      <c r="Q218" s="272"/>
      <c r="R218" s="272"/>
      <c r="S218" s="272"/>
      <c r="T218" s="272"/>
      <c r="U218" s="272"/>
    </row>
    <row r="219" spans="1:21" ht="23.25" customHeight="1" x14ac:dyDescent="0.3">
      <c r="A219" s="306" t="s">
        <v>102</v>
      </c>
      <c r="B219" s="83"/>
      <c r="C219" s="52" t="str">
        <f>IF(B219=0,"",B219*100/B218)</f>
        <v/>
      </c>
      <c r="D219" s="83"/>
      <c r="E219" s="52" t="str">
        <f>IF(D219=0,"",D219*100/D218)</f>
        <v/>
      </c>
      <c r="F219" s="54"/>
      <c r="G219" s="52" t="str">
        <f>IF(F219=0,"",F219*100/F218)</f>
        <v/>
      </c>
      <c r="H219" s="83"/>
      <c r="I219" s="52" t="str">
        <f>IF(H219=0,"",H219*100/H218)</f>
        <v/>
      </c>
      <c r="J219" s="83"/>
      <c r="K219" s="52" t="str">
        <f>IF(J219=0,"",J219*100/J218)</f>
        <v/>
      </c>
      <c r="L219" s="83"/>
      <c r="M219" s="52" t="str">
        <f>IF(L219=0,"",L219*100/L218)</f>
        <v/>
      </c>
      <c r="N219" s="83"/>
      <c r="O219" s="53" t="str">
        <f>IF(N219=0,"",N219*100/N218)</f>
        <v/>
      </c>
      <c r="P219" s="272"/>
      <c r="Q219" s="272"/>
      <c r="R219" s="272"/>
      <c r="S219" s="272"/>
      <c r="T219" s="272"/>
      <c r="U219" s="272"/>
    </row>
    <row r="220" spans="1:21" ht="32.25" customHeight="1" x14ac:dyDescent="0.3">
      <c r="A220" s="322" t="s">
        <v>103</v>
      </c>
      <c r="B220" s="83"/>
      <c r="C220" s="52" t="str">
        <f>IF(B220=0,"",B220*100/B219)</f>
        <v/>
      </c>
      <c r="D220" s="83"/>
      <c r="E220" s="52" t="str">
        <f>IF(D220=0,"",D220*100/D219)</f>
        <v/>
      </c>
      <c r="F220" s="54"/>
      <c r="G220" s="52" t="str">
        <f>IF(F220=0,"",F220*100/F219)</f>
        <v/>
      </c>
      <c r="H220" s="83"/>
      <c r="I220" s="52" t="str">
        <f>IF(H220=0,"",H220*100/H219)</f>
        <v/>
      </c>
      <c r="J220" s="83"/>
      <c r="K220" s="52" t="str">
        <f>IF(J220=0,"",J220*100/J219)</f>
        <v/>
      </c>
      <c r="L220" s="83"/>
      <c r="M220" s="52" t="str">
        <f>IF(L220=0,"",L220*100/L219)</f>
        <v/>
      </c>
      <c r="N220" s="83"/>
      <c r="O220" s="53" t="str">
        <f>IF(N220=0,"",N220*100/N219)</f>
        <v/>
      </c>
      <c r="P220" s="272"/>
      <c r="Q220" s="272"/>
      <c r="R220" s="272"/>
      <c r="S220" s="272"/>
      <c r="T220" s="272"/>
      <c r="U220" s="272"/>
    </row>
    <row r="221" spans="1:21" ht="33" customHeight="1" x14ac:dyDescent="0.3">
      <c r="A221" s="322" t="s">
        <v>104</v>
      </c>
      <c r="B221" s="83"/>
      <c r="C221" s="52" t="str">
        <f>IF(B221=0,"",B221*100/B219)</f>
        <v/>
      </c>
      <c r="D221" s="83"/>
      <c r="E221" s="52" t="str">
        <f>IF(D221=0,"",D221*100/D219)</f>
        <v/>
      </c>
      <c r="F221" s="54"/>
      <c r="G221" s="52" t="str">
        <f>IF(F221=0,"",F221*100/F219)</f>
        <v/>
      </c>
      <c r="H221" s="83"/>
      <c r="I221" s="52" t="str">
        <f>IF(H221=0,"",H221*100/H219)</f>
        <v/>
      </c>
      <c r="J221" s="83"/>
      <c r="K221" s="52" t="str">
        <f>IF(J221=0,"",J221*100/J219)</f>
        <v/>
      </c>
      <c r="L221" s="83"/>
      <c r="M221" s="52" t="str">
        <f>IF(L221=0,"",L221*100/L219)</f>
        <v/>
      </c>
      <c r="N221" s="83"/>
      <c r="O221" s="53" t="str">
        <f>IF(N221=0,"",N221*100/N219)</f>
        <v/>
      </c>
      <c r="P221" s="272"/>
      <c r="Q221" s="272"/>
      <c r="R221" s="272"/>
      <c r="S221" s="272"/>
      <c r="T221" s="272"/>
      <c r="U221" s="272"/>
    </row>
    <row r="222" spans="1:21" ht="33.75" customHeight="1" x14ac:dyDescent="0.3">
      <c r="A222" s="322" t="s">
        <v>279</v>
      </c>
      <c r="B222" s="671"/>
      <c r="C222" s="672"/>
      <c r="D222" s="83"/>
      <c r="E222" s="52" t="str">
        <f>IFERROR(D222*100/J39,"")</f>
        <v/>
      </c>
      <c r="F222" s="54"/>
      <c r="G222" s="52" t="str">
        <f>IFERROR(F222*100/K39,"")</f>
        <v/>
      </c>
      <c r="H222" s="83"/>
      <c r="I222" s="52" t="str">
        <f>IFERROR(H222*100/L39,"")</f>
        <v/>
      </c>
      <c r="J222" s="83"/>
      <c r="K222" s="52" t="str">
        <f>IFERROR(J222*100/M39,"")</f>
        <v/>
      </c>
      <c r="L222" s="83"/>
      <c r="M222" s="52" t="str">
        <f>IFERROR(L222*100/N39,"")</f>
        <v/>
      </c>
      <c r="N222" s="83"/>
      <c r="O222" s="53" t="str">
        <f>IFERROR(N222*100/O39,"")</f>
        <v/>
      </c>
      <c r="P222" s="272"/>
      <c r="Q222" s="272"/>
      <c r="R222" s="272"/>
      <c r="S222" s="272"/>
      <c r="T222" s="272"/>
      <c r="U222" s="272"/>
    </row>
    <row r="223" spans="1:21" ht="34.5" customHeight="1" x14ac:dyDescent="0.3">
      <c r="A223" s="304" t="s">
        <v>280</v>
      </c>
      <c r="B223" s="673"/>
      <c r="C223" s="674"/>
      <c r="D223" s="83"/>
      <c r="E223" s="52" t="str">
        <f>IFERROR(D223*100/J39,"")</f>
        <v/>
      </c>
      <c r="F223" s="54"/>
      <c r="G223" s="52" t="str">
        <f>IFERROR(F223*100/K39,"")</f>
        <v/>
      </c>
      <c r="H223" s="83"/>
      <c r="I223" s="52" t="str">
        <f>IFERROR(H223*100/L39,"")</f>
        <v/>
      </c>
      <c r="J223" s="83"/>
      <c r="K223" s="52" t="str">
        <f>IFERROR(J223*100/M39,"")</f>
        <v/>
      </c>
      <c r="L223" s="83"/>
      <c r="M223" s="52" t="str">
        <f>IFERROR(L223*100/N39,"")</f>
        <v/>
      </c>
      <c r="N223" s="83"/>
      <c r="O223" s="53" t="str">
        <f>IFERROR(N223*100/O39,"")</f>
        <v/>
      </c>
      <c r="P223" s="272"/>
      <c r="Q223" s="272"/>
      <c r="R223" s="273"/>
      <c r="S223" s="272"/>
      <c r="T223" s="272"/>
      <c r="U223" s="272"/>
    </row>
    <row r="224" spans="1:21" ht="46.5" customHeight="1" x14ac:dyDescent="0.3">
      <c r="A224" s="304" t="s">
        <v>323</v>
      </c>
      <c r="B224" s="83"/>
      <c r="C224" s="52" t="str">
        <f>IF(B224=0,"",B224*100/(B39+I39))</f>
        <v/>
      </c>
      <c r="D224" s="83"/>
      <c r="E224" s="52" t="str">
        <f>IF(D224=0,"",D224*100/(C39+J39))</f>
        <v/>
      </c>
      <c r="F224" s="54"/>
      <c r="G224" s="52" t="str">
        <f>IF(F224=0,"",F224*100/(D39+K39))</f>
        <v/>
      </c>
      <c r="H224" s="83"/>
      <c r="I224" s="52" t="str">
        <f>IF(H224=0,"",H224*100/(E39+L39))</f>
        <v/>
      </c>
      <c r="J224" s="83"/>
      <c r="K224" s="52" t="str">
        <f>IF(J224=0,"",J224*100/(F39+M39))</f>
        <v/>
      </c>
      <c r="L224" s="83"/>
      <c r="M224" s="52" t="str">
        <f>IF(L224=0,"",L224*100/(G39+N39))</f>
        <v/>
      </c>
      <c r="N224" s="83"/>
      <c r="O224" s="53" t="str">
        <f>IF(N224=0,"",N224*100/(H39+O39))</f>
        <v/>
      </c>
      <c r="P224" s="84"/>
      <c r="Q224" s="84"/>
      <c r="R224" s="273"/>
      <c r="S224" s="84"/>
    </row>
    <row r="225" spans="1:25" ht="35.25" customHeight="1" x14ac:dyDescent="0.3">
      <c r="A225" s="304" t="s">
        <v>303</v>
      </c>
      <c r="B225" s="83"/>
      <c r="C225" s="52" t="str">
        <f>IFERROR(B225*100/(P39+B46+I46),"")</f>
        <v/>
      </c>
      <c r="D225" s="83"/>
      <c r="E225" s="52" t="str">
        <f>IFERROR(D225*100/(Q39+C46+J46),"")</f>
        <v/>
      </c>
      <c r="F225" s="54"/>
      <c r="G225" s="52" t="str">
        <f>IFERROR(F225*100/(R39+D46+K46),"")</f>
        <v/>
      </c>
      <c r="H225" s="83"/>
      <c r="I225" s="52" t="str">
        <f>IFERROR(H225*100/(S39+E46+L46),"")</f>
        <v/>
      </c>
      <c r="J225" s="83"/>
      <c r="K225" s="52" t="str">
        <f>IFERROR(J225*100/(T39+F46+M46),"")</f>
        <v/>
      </c>
      <c r="L225" s="83"/>
      <c r="M225" s="52" t="str">
        <f>IFERROR(L225*100/(U39+G46+N46),"")</f>
        <v/>
      </c>
      <c r="N225" s="83"/>
      <c r="O225" s="53" t="str">
        <f>IFERROR(N225*100/(V39+H46+O46),"")</f>
        <v/>
      </c>
      <c r="P225" s="84"/>
      <c r="Q225" s="84"/>
      <c r="R225" s="273"/>
      <c r="S225" s="84"/>
    </row>
    <row r="226" spans="1:25" ht="35.25" customHeight="1" x14ac:dyDescent="0.3">
      <c r="A226" s="304" t="s">
        <v>277</v>
      </c>
      <c r="B226" s="83"/>
      <c r="C226" s="52" t="str">
        <f>IF(B226=0,"",B226*100/$P$46)</f>
        <v/>
      </c>
      <c r="D226" s="83"/>
      <c r="E226" s="52" t="str">
        <f>IF(D226=0,"",D226*100/$Q$46)</f>
        <v/>
      </c>
      <c r="F226" s="54"/>
      <c r="G226" s="52" t="str">
        <f>IF(F226=0,"",F226*100/$R$46)</f>
        <v/>
      </c>
      <c r="H226" s="83"/>
      <c r="I226" s="52" t="str">
        <f>IF(H226=0,"",H226*100/$S$46)</f>
        <v/>
      </c>
      <c r="J226" s="83"/>
      <c r="K226" s="52" t="str">
        <f>IF(J226=0,"",J226*100/$T$46)</f>
        <v/>
      </c>
      <c r="L226" s="83"/>
      <c r="M226" s="52" t="str">
        <f>IF(L226=0,"",L226*100/$U$46)</f>
        <v/>
      </c>
      <c r="N226" s="83"/>
      <c r="O226" s="53" t="str">
        <f>IF(N226=0,"",N226*100/$V$46)</f>
        <v/>
      </c>
      <c r="P226" s="84"/>
      <c r="Q226" s="84"/>
      <c r="R226" s="84"/>
      <c r="S226" s="84"/>
    </row>
    <row r="227" spans="1:25" ht="34.5" customHeight="1" x14ac:dyDescent="0.3">
      <c r="A227" s="304" t="s">
        <v>105</v>
      </c>
      <c r="B227" s="83"/>
      <c r="C227" s="52" t="str">
        <f>IF(B227=0,"",B227*100/($B$39+$I$39))</f>
        <v/>
      </c>
      <c r="D227" s="83"/>
      <c r="E227" s="52" t="str">
        <f>IF(D227=0,"",D227*100/($C$39+$J$39))</f>
        <v/>
      </c>
      <c r="F227" s="54"/>
      <c r="G227" s="52" t="str">
        <f>IF(F227=0,"",F227*100/($D$39+$K$39))</f>
        <v/>
      </c>
      <c r="H227" s="83"/>
      <c r="I227" s="52" t="str">
        <f>IF(H227=0,"",H227*100/($E$39+$L$39))</f>
        <v/>
      </c>
      <c r="J227" s="83"/>
      <c r="K227" s="52" t="str">
        <f>IF(J227=0,"",J227*100/($F$39+$M$39))</f>
        <v/>
      </c>
      <c r="L227" s="83"/>
      <c r="M227" s="52" t="str">
        <f>IF(L227=0,"",L227*100/($G$39+$N$39))</f>
        <v/>
      </c>
      <c r="N227" s="83"/>
      <c r="O227" s="53" t="str">
        <f>IF(N227=0,"",N227*100/($H$39+$O$39))</f>
        <v/>
      </c>
    </row>
    <row r="228" spans="1:25" ht="33" customHeight="1" x14ac:dyDescent="0.3">
      <c r="A228" s="304" t="s">
        <v>106</v>
      </c>
      <c r="B228" s="83"/>
      <c r="C228" s="52" t="str">
        <f>IF(B228=0,"",B228*100/($B$39+$I$39))</f>
        <v/>
      </c>
      <c r="D228" s="83"/>
      <c r="E228" s="52" t="str">
        <f>IF(D228=0,"",D228*100/($C$39+$J$39))</f>
        <v/>
      </c>
      <c r="F228" s="54"/>
      <c r="G228" s="52" t="str">
        <f>IF(F228=0,"",F228*100/($D$39+$K$39))</f>
        <v/>
      </c>
      <c r="H228" s="83"/>
      <c r="I228" s="52" t="str">
        <f>IF(H228=0,"",H228*100/($E$39+$L$39))</f>
        <v/>
      </c>
      <c r="J228" s="83"/>
      <c r="K228" s="52" t="str">
        <f>IF(J228=0,"",J228*100/($F$39+$M$39))</f>
        <v/>
      </c>
      <c r="L228" s="83"/>
      <c r="M228" s="52" t="str">
        <f>IF(L228=0,"",L228*100/($G$39+$N$39))</f>
        <v/>
      </c>
      <c r="N228" s="83"/>
      <c r="O228" s="53" t="str">
        <f>IF(N228=0,"",N228*100/($H$39+$O$39))</f>
        <v/>
      </c>
    </row>
    <row r="229" spans="1:25" ht="19.5" customHeight="1" x14ac:dyDescent="0.3">
      <c r="A229" s="44" t="s">
        <v>107</v>
      </c>
      <c r="B229" s="54"/>
      <c r="C229" s="52" t="str">
        <f>IF(B229=0,"",B229*100/$P$77)</f>
        <v/>
      </c>
      <c r="D229" s="54"/>
      <c r="E229" s="52" t="str">
        <f>IF(D229=0,"",D229*100/$Q$77)</f>
        <v/>
      </c>
      <c r="F229" s="54"/>
      <c r="G229" s="52" t="str">
        <f>IF(F229=0,"",F229*100/$R$77)</f>
        <v/>
      </c>
      <c r="H229" s="54"/>
      <c r="I229" s="52" t="str">
        <f>IF(H229=0,"",H229*100/$S$77)</f>
        <v/>
      </c>
      <c r="J229" s="54"/>
      <c r="K229" s="52" t="str">
        <f>IF(J229=0,"",J229*100/$T$77)</f>
        <v/>
      </c>
      <c r="L229" s="54"/>
      <c r="M229" s="52" t="str">
        <f>IF(L229=0,"",L229*100/$U$77)</f>
        <v/>
      </c>
      <c r="N229" s="54"/>
      <c r="O229" s="53" t="str">
        <f>IF(N229=0,"",N229*100/$V$77)</f>
        <v/>
      </c>
    </row>
    <row r="230" spans="1:25" ht="33" customHeight="1" x14ac:dyDescent="0.3">
      <c r="A230" s="262" t="s">
        <v>108</v>
      </c>
      <c r="B230" s="54"/>
      <c r="C230" s="52" t="str">
        <f>IF(B230=0,"",B230*100/$P$77)</f>
        <v/>
      </c>
      <c r="D230" s="54"/>
      <c r="E230" s="52" t="str">
        <f>IF(D230=0,"",D230*100/$Q$77)</f>
        <v/>
      </c>
      <c r="F230" s="54"/>
      <c r="G230" s="52" t="str">
        <f>IF(F230=0,"",F230*100/$R$77)</f>
        <v/>
      </c>
      <c r="H230" s="54"/>
      <c r="I230" s="52" t="str">
        <f>IF(H230=0,"",H230*100/$S$77)</f>
        <v/>
      </c>
      <c r="J230" s="54"/>
      <c r="K230" s="52" t="str">
        <f>IF(J230=0,"",J230*100/$T$77)</f>
        <v/>
      </c>
      <c r="L230" s="54"/>
      <c r="M230" s="52" t="str">
        <f>IF(L230=0,"",L230*100/$U$77)</f>
        <v/>
      </c>
      <c r="N230" s="54"/>
      <c r="O230" s="53" t="str">
        <f>IF(N230=0,"",N230*100/$V$77)</f>
        <v/>
      </c>
    </row>
    <row r="231" spans="1:25" ht="47.25" customHeight="1" x14ac:dyDescent="0.3">
      <c r="A231" s="262" t="s">
        <v>109</v>
      </c>
      <c r="B231" s="54"/>
      <c r="C231" s="52" t="str">
        <f>IF(B231=0,"",B231*100/$P$77)</f>
        <v/>
      </c>
      <c r="D231" s="54"/>
      <c r="E231" s="52" t="str">
        <f>IF(D231=0,"",D231*100/$Q$77)</f>
        <v/>
      </c>
      <c r="F231" s="54"/>
      <c r="G231" s="52" t="str">
        <f>IF(F231=0,"",F231*100/$R$77)</f>
        <v/>
      </c>
      <c r="H231" s="54"/>
      <c r="I231" s="52" t="str">
        <f>IF(H231=0,"",H231*100/$S$77)</f>
        <v/>
      </c>
      <c r="J231" s="54"/>
      <c r="K231" s="52" t="str">
        <f>IF(J231=0,"",J231*100/$T$77)</f>
        <v/>
      </c>
      <c r="L231" s="54"/>
      <c r="M231" s="52" t="str">
        <f>IF(L231=0,"",L231*100/$U$77)</f>
        <v/>
      </c>
      <c r="N231" s="54"/>
      <c r="O231" s="53" t="str">
        <f>IF(N231=0,"",N231*100/$V$77)</f>
        <v/>
      </c>
    </row>
    <row r="232" spans="1:25" ht="33" customHeight="1" x14ac:dyDescent="0.3">
      <c r="A232" s="306" t="s">
        <v>110</v>
      </c>
      <c r="B232" s="83"/>
      <c r="C232" s="52" t="str">
        <f>IF(B232=0,"",B232*100/(B39+I39))</f>
        <v/>
      </c>
      <c r="D232" s="83"/>
      <c r="E232" s="52" t="str">
        <f>IF(D232=0,"",D232*100/(C39+J39))</f>
        <v/>
      </c>
      <c r="F232" s="54"/>
      <c r="G232" s="52" t="str">
        <f>IF(F232=0,"",F232*100/(D39+K39))</f>
        <v/>
      </c>
      <c r="H232" s="83"/>
      <c r="I232" s="52" t="str">
        <f>IF(H232=0,"",H232*100/(E39+L39))</f>
        <v/>
      </c>
      <c r="J232" s="83"/>
      <c r="K232" s="52" t="str">
        <f>IF(J232=0,"",J232*100/(F39+M39))</f>
        <v/>
      </c>
      <c r="L232" s="83"/>
      <c r="M232" s="52" t="str">
        <f>IF(L232=0,"",L232*100/(G39+N39))</f>
        <v/>
      </c>
      <c r="N232" s="83"/>
      <c r="O232" s="53" t="str">
        <f>IF(N232=0,"",N232*100/(H39+O39))</f>
        <v/>
      </c>
      <c r="P232" s="85"/>
      <c r="Q232" s="85"/>
      <c r="R232" s="85"/>
      <c r="S232" s="85"/>
      <c r="T232" s="85"/>
      <c r="U232" s="85"/>
    </row>
    <row r="233" spans="1:25" ht="48" customHeight="1" x14ac:dyDescent="0.3">
      <c r="A233" s="314" t="s">
        <v>111</v>
      </c>
      <c r="B233" s="87"/>
      <c r="C233" s="57" t="str">
        <f>IF(B233=0,"",B233*100/(B39+I39))</f>
        <v/>
      </c>
      <c r="D233" s="87"/>
      <c r="E233" s="57" t="str">
        <f>IF(D233=0,"",D233*100/(C39+J39))</f>
        <v/>
      </c>
      <c r="F233" s="58"/>
      <c r="G233" s="57" t="str">
        <f>IF(F233=0,"",F233*100/(D39+K39))</f>
        <v/>
      </c>
      <c r="H233" s="87"/>
      <c r="I233" s="57" t="str">
        <f>IF(H233=0,"",H233*100/(E39+L39))</f>
        <v/>
      </c>
      <c r="J233" s="87"/>
      <c r="K233" s="57" t="str">
        <f>IF(J233=0,"",J233*100/(F39+M39))</f>
        <v/>
      </c>
      <c r="L233" s="87"/>
      <c r="M233" s="57" t="str">
        <f>IF(L233=0,"",L233*100/(G39+N39))</f>
        <v/>
      </c>
      <c r="N233" s="87"/>
      <c r="O233" s="59" t="str">
        <f>IF(N233=0,"",N233*100/(H39+O39))</f>
        <v/>
      </c>
      <c r="P233" s="85"/>
      <c r="Q233" s="85"/>
      <c r="R233" s="85"/>
      <c r="S233" s="85"/>
      <c r="T233" s="85"/>
      <c r="U233" s="85"/>
    </row>
    <row r="234" spans="1:25" ht="11.25" customHeight="1" x14ac:dyDescent="0.3">
      <c r="A234" s="4"/>
      <c r="B234" s="4"/>
      <c r="C234" s="88"/>
      <c r="D234" s="88"/>
      <c r="E234" s="88"/>
      <c r="F234" s="88"/>
      <c r="G234" s="88"/>
      <c r="H234" s="88"/>
      <c r="I234" s="88"/>
      <c r="J234" s="88"/>
      <c r="K234" s="88"/>
      <c r="L234" s="88"/>
      <c r="M234" s="88"/>
      <c r="N234" s="88"/>
      <c r="O234" s="88"/>
      <c r="P234" s="266"/>
      <c r="Q234" s="266"/>
      <c r="R234" s="266"/>
      <c r="S234" s="266"/>
      <c r="T234" s="266"/>
      <c r="U234" s="266"/>
      <c r="V234" s="266"/>
      <c r="W234" s="266"/>
      <c r="X234" s="266"/>
      <c r="Y234" s="266"/>
    </row>
    <row r="235" spans="1:25" ht="11.25" customHeight="1" x14ac:dyDescent="0.3">
      <c r="A235" s="4"/>
      <c r="B235" s="4"/>
      <c r="C235" s="88"/>
      <c r="D235" s="88"/>
      <c r="E235" s="88"/>
      <c r="F235" s="88"/>
      <c r="G235" s="88"/>
      <c r="H235" s="88"/>
      <c r="I235" s="88"/>
      <c r="J235" s="88"/>
      <c r="K235" s="88"/>
      <c r="L235" s="88"/>
      <c r="M235" s="88"/>
      <c r="N235" s="88"/>
      <c r="O235" s="88"/>
      <c r="P235" s="266"/>
      <c r="Q235" s="266"/>
      <c r="R235" s="266"/>
      <c r="S235" s="266"/>
      <c r="T235" s="266"/>
      <c r="U235" s="266"/>
      <c r="V235" s="266"/>
      <c r="W235" s="266"/>
      <c r="X235" s="266"/>
      <c r="Y235" s="266"/>
    </row>
    <row r="236" spans="1:25" x14ac:dyDescent="0.3">
      <c r="A236" s="670" t="s">
        <v>94</v>
      </c>
      <c r="B236" s="670"/>
      <c r="C236" s="670"/>
      <c r="D236" s="670"/>
      <c r="E236" s="670"/>
      <c r="F236" s="670"/>
      <c r="G236" s="670"/>
      <c r="H236" s="670"/>
      <c r="I236" s="670"/>
      <c r="J236" s="670"/>
      <c r="K236" s="670"/>
      <c r="L236" s="670"/>
      <c r="M236" s="670"/>
      <c r="N236" s="670"/>
      <c r="O236" s="670"/>
      <c r="P236" s="670"/>
      <c r="Q236" s="670"/>
      <c r="R236" s="670"/>
      <c r="S236" s="670"/>
      <c r="T236" s="670"/>
      <c r="U236" s="670"/>
      <c r="V236" s="670"/>
    </row>
    <row r="237" spans="1:25" x14ac:dyDescent="0.3">
      <c r="A237" s="636" t="s">
        <v>112</v>
      </c>
      <c r="B237" s="587">
        <v>2012</v>
      </c>
      <c r="C237" s="588"/>
      <c r="D237" s="589"/>
      <c r="E237" s="587">
        <v>2013</v>
      </c>
      <c r="F237" s="588"/>
      <c r="G237" s="589"/>
      <c r="H237" s="587">
        <v>2014</v>
      </c>
      <c r="I237" s="588"/>
      <c r="J237" s="588"/>
      <c r="K237" s="588"/>
      <c r="L237" s="588"/>
      <c r="M237" s="589"/>
      <c r="N237" s="587">
        <v>2015</v>
      </c>
      <c r="O237" s="588"/>
      <c r="P237" s="589"/>
      <c r="Q237" s="587">
        <v>2016</v>
      </c>
      <c r="R237" s="588"/>
      <c r="S237" s="589"/>
      <c r="T237" s="587">
        <v>2017</v>
      </c>
      <c r="U237" s="588"/>
      <c r="V237" s="589"/>
    </row>
    <row r="238" spans="1:25" x14ac:dyDescent="0.3">
      <c r="A238" s="637"/>
      <c r="B238" s="256"/>
      <c r="C238" s="257"/>
      <c r="D238" s="258"/>
      <c r="E238" s="256"/>
      <c r="F238" s="257"/>
      <c r="G238" s="258"/>
      <c r="H238" s="587" t="s">
        <v>0</v>
      </c>
      <c r="I238" s="641"/>
      <c r="J238" s="642"/>
      <c r="K238" s="587" t="s">
        <v>8</v>
      </c>
      <c r="L238" s="641"/>
      <c r="M238" s="642"/>
      <c r="N238" s="256"/>
      <c r="O238" s="257"/>
      <c r="P238" s="258"/>
      <c r="Q238" s="256"/>
      <c r="R238" s="257"/>
      <c r="S238" s="258"/>
      <c r="T238" s="256"/>
      <c r="U238" s="257"/>
      <c r="V238" s="258"/>
    </row>
    <row r="239" spans="1:25" x14ac:dyDescent="0.3">
      <c r="A239" s="637"/>
      <c r="B239" s="89" t="s">
        <v>113</v>
      </c>
      <c r="C239" s="631" t="s">
        <v>114</v>
      </c>
      <c r="D239" s="632"/>
      <c r="E239" s="89" t="s">
        <v>113</v>
      </c>
      <c r="F239" s="631" t="s">
        <v>114</v>
      </c>
      <c r="G239" s="632"/>
      <c r="H239" s="89" t="s">
        <v>113</v>
      </c>
      <c r="I239" s="631" t="s">
        <v>114</v>
      </c>
      <c r="J239" s="632"/>
      <c r="K239" s="89" t="s">
        <v>113</v>
      </c>
      <c r="L239" s="631" t="s">
        <v>114</v>
      </c>
      <c r="M239" s="632"/>
      <c r="N239" s="89" t="s">
        <v>113</v>
      </c>
      <c r="O239" s="631" t="s">
        <v>114</v>
      </c>
      <c r="P239" s="632"/>
      <c r="Q239" s="89" t="s">
        <v>113</v>
      </c>
      <c r="R239" s="631" t="s">
        <v>114</v>
      </c>
      <c r="S239" s="632"/>
      <c r="T239" s="89" t="s">
        <v>113</v>
      </c>
      <c r="U239" s="631" t="s">
        <v>114</v>
      </c>
      <c r="V239" s="632"/>
    </row>
    <row r="240" spans="1:25" x14ac:dyDescent="0.3">
      <c r="A240" s="638"/>
      <c r="B240" s="89" t="s">
        <v>115</v>
      </c>
      <c r="C240" s="89" t="s">
        <v>115</v>
      </c>
      <c r="D240" s="89" t="s">
        <v>59</v>
      </c>
      <c r="E240" s="89" t="s">
        <v>115</v>
      </c>
      <c r="F240" s="89" t="s">
        <v>115</v>
      </c>
      <c r="G240" s="89" t="s">
        <v>59</v>
      </c>
      <c r="H240" s="89" t="s">
        <v>115</v>
      </c>
      <c r="I240" s="89" t="s">
        <v>115</v>
      </c>
      <c r="J240" s="89" t="s">
        <v>59</v>
      </c>
      <c r="K240" s="89" t="s">
        <v>115</v>
      </c>
      <c r="L240" s="89" t="s">
        <v>115</v>
      </c>
      <c r="M240" s="89" t="s">
        <v>59</v>
      </c>
      <c r="N240" s="89" t="s">
        <v>115</v>
      </c>
      <c r="O240" s="89" t="s">
        <v>115</v>
      </c>
      <c r="P240" s="89" t="s">
        <v>59</v>
      </c>
      <c r="Q240" s="89" t="s">
        <v>115</v>
      </c>
      <c r="R240" s="89" t="s">
        <v>115</v>
      </c>
      <c r="S240" s="89" t="s">
        <v>59</v>
      </c>
      <c r="T240" s="89" t="s">
        <v>115</v>
      </c>
      <c r="U240" s="89" t="s">
        <v>115</v>
      </c>
      <c r="V240" s="89" t="s">
        <v>59</v>
      </c>
    </row>
    <row r="241" spans="1:22" s="291" customFormat="1" ht="33.75" customHeight="1" x14ac:dyDescent="0.3">
      <c r="A241" s="388" t="s">
        <v>324</v>
      </c>
      <c r="B241" s="390"/>
      <c r="C241" s="391"/>
      <c r="D241" s="77" t="str">
        <f t="shared" ref="D241:D259" si="37">IF(C241=0,"",C241*100/B241)</f>
        <v/>
      </c>
      <c r="E241" s="390"/>
      <c r="F241" s="391"/>
      <c r="G241" s="77" t="str">
        <f t="shared" ref="G241:G259" si="38">IF(F241=0,"",F241*100/E241)</f>
        <v/>
      </c>
      <c r="H241" s="390"/>
      <c r="I241" s="391"/>
      <c r="J241" s="77" t="str">
        <f t="shared" ref="J241:J259" si="39">IF(I241=0,"",I241*100/H241)</f>
        <v/>
      </c>
      <c r="K241" s="390"/>
      <c r="L241" s="391"/>
      <c r="M241" s="80" t="str">
        <f t="shared" ref="M241:M259" si="40">IF(L241=0,"",L241*100/K241)</f>
        <v/>
      </c>
      <c r="N241" s="390"/>
      <c r="O241" s="391"/>
      <c r="P241" s="77" t="str">
        <f t="shared" ref="P241:P248" si="41">IF(O241=0,"",O241*100/N241)</f>
        <v/>
      </c>
      <c r="Q241" s="390"/>
      <c r="R241" s="78"/>
      <c r="S241" s="77" t="str">
        <f t="shared" ref="S241:S250" si="42">IF(R241=0,"",R241*100/Q241)</f>
        <v/>
      </c>
      <c r="T241" s="390"/>
      <c r="U241" s="78"/>
      <c r="V241" s="80" t="str">
        <f t="shared" ref="V241:V250" si="43">IF(U241=0,"",U241*100/T241)</f>
        <v/>
      </c>
    </row>
    <row r="242" spans="1:22" s="291" customFormat="1" ht="33" x14ac:dyDescent="0.3">
      <c r="A242" s="371" t="s">
        <v>325</v>
      </c>
      <c r="B242" s="385"/>
      <c r="C242" s="382"/>
      <c r="D242" s="52" t="str">
        <f t="shared" si="37"/>
        <v/>
      </c>
      <c r="E242" s="385"/>
      <c r="F242" s="382"/>
      <c r="G242" s="52" t="str">
        <f t="shared" si="38"/>
        <v/>
      </c>
      <c r="H242" s="385"/>
      <c r="I242" s="382"/>
      <c r="J242" s="52" t="str">
        <f t="shared" si="39"/>
        <v/>
      </c>
      <c r="K242" s="385"/>
      <c r="L242" s="382"/>
      <c r="M242" s="53" t="str">
        <f t="shared" si="40"/>
        <v/>
      </c>
      <c r="N242" s="385"/>
      <c r="O242" s="382"/>
      <c r="P242" s="52" t="str">
        <f t="shared" si="41"/>
        <v/>
      </c>
      <c r="Q242" s="385"/>
      <c r="R242" s="83"/>
      <c r="S242" s="52" t="str">
        <f t="shared" si="42"/>
        <v/>
      </c>
      <c r="T242" s="385"/>
      <c r="U242" s="83"/>
      <c r="V242" s="53" t="str">
        <f t="shared" si="43"/>
        <v/>
      </c>
    </row>
    <row r="243" spans="1:22" ht="33" customHeight="1" x14ac:dyDescent="0.3">
      <c r="A243" s="322" t="s">
        <v>330</v>
      </c>
      <c r="B243" s="385"/>
      <c r="C243" s="392"/>
      <c r="D243" s="52" t="str">
        <f t="shared" si="37"/>
        <v/>
      </c>
      <c r="E243" s="385"/>
      <c r="F243" s="392"/>
      <c r="G243" s="52" t="str">
        <f t="shared" si="38"/>
        <v/>
      </c>
      <c r="H243" s="385"/>
      <c r="I243" s="392"/>
      <c r="J243" s="52" t="str">
        <f t="shared" si="39"/>
        <v/>
      </c>
      <c r="K243" s="385"/>
      <c r="L243" s="392"/>
      <c r="M243" s="53" t="str">
        <f t="shared" si="40"/>
        <v/>
      </c>
      <c r="N243" s="385"/>
      <c r="O243" s="382"/>
      <c r="P243" s="52" t="str">
        <f t="shared" si="41"/>
        <v/>
      </c>
      <c r="Q243" s="385"/>
      <c r="R243" s="382"/>
      <c r="S243" s="52" t="str">
        <f t="shared" si="42"/>
        <v/>
      </c>
      <c r="T243" s="385"/>
      <c r="U243" s="382"/>
      <c r="V243" s="53" t="str">
        <f t="shared" si="43"/>
        <v/>
      </c>
    </row>
    <row r="244" spans="1:22" ht="35.25" customHeight="1" x14ac:dyDescent="0.3">
      <c r="A244" s="322" t="s">
        <v>331</v>
      </c>
      <c r="B244" s="385"/>
      <c r="C244" s="393"/>
      <c r="D244" s="52" t="str">
        <f t="shared" si="37"/>
        <v/>
      </c>
      <c r="E244" s="385"/>
      <c r="F244" s="393"/>
      <c r="G244" s="52" t="str">
        <f t="shared" si="38"/>
        <v/>
      </c>
      <c r="H244" s="385"/>
      <c r="I244" s="393"/>
      <c r="J244" s="52" t="str">
        <f t="shared" si="39"/>
        <v/>
      </c>
      <c r="K244" s="385"/>
      <c r="L244" s="393"/>
      <c r="M244" s="53" t="str">
        <f t="shared" si="40"/>
        <v/>
      </c>
      <c r="N244" s="385"/>
      <c r="O244" s="382"/>
      <c r="P244" s="52" t="str">
        <f t="shared" si="41"/>
        <v/>
      </c>
      <c r="Q244" s="385"/>
      <c r="R244" s="382"/>
      <c r="S244" s="52" t="str">
        <f t="shared" si="42"/>
        <v/>
      </c>
      <c r="T244" s="385"/>
      <c r="U244" s="382"/>
      <c r="V244" s="53" t="str">
        <f t="shared" si="43"/>
        <v/>
      </c>
    </row>
    <row r="245" spans="1:22" ht="33" customHeight="1" x14ac:dyDescent="0.3">
      <c r="A245" s="322" t="s">
        <v>116</v>
      </c>
      <c r="B245" s="90" t="str">
        <f>IF(C243=0,"",(C243+C244))</f>
        <v/>
      </c>
      <c r="C245" s="54"/>
      <c r="D245" s="52" t="str">
        <f t="shared" si="37"/>
        <v/>
      </c>
      <c r="E245" s="90" t="str">
        <f>IF(F243=0,"",(F243+F244))</f>
        <v/>
      </c>
      <c r="F245" s="54"/>
      <c r="G245" s="52" t="str">
        <f t="shared" si="38"/>
        <v/>
      </c>
      <c r="H245" s="90" t="str">
        <f>IF(I243=0,"",(I243+I244))</f>
        <v/>
      </c>
      <c r="I245" s="54"/>
      <c r="J245" s="52" t="str">
        <f t="shared" si="39"/>
        <v/>
      </c>
      <c r="K245" s="90" t="str">
        <f>IF(L243=0,"",(L243+L244))</f>
        <v/>
      </c>
      <c r="L245" s="54"/>
      <c r="M245" s="53" t="str">
        <f t="shared" si="40"/>
        <v/>
      </c>
      <c r="N245" s="90" t="str">
        <f>IF(O243=0,"",(O243+O244))</f>
        <v/>
      </c>
      <c r="O245" s="83"/>
      <c r="P245" s="52" t="str">
        <f t="shared" si="41"/>
        <v/>
      </c>
      <c r="Q245" s="90" t="str">
        <f>IF(R243=0,"",(R243+R244))</f>
        <v/>
      </c>
      <c r="R245" s="83"/>
      <c r="S245" s="52" t="str">
        <f>IF(R245=0,"",R245*100/Q245)</f>
        <v/>
      </c>
      <c r="T245" s="90" t="str">
        <f>IF(U243=0,"",(U243+U244))</f>
        <v/>
      </c>
      <c r="U245" s="83"/>
      <c r="V245" s="53" t="str">
        <f>IF(U245=0,"",U245*100/T245)</f>
        <v/>
      </c>
    </row>
    <row r="246" spans="1:22" ht="35.25" customHeight="1" x14ac:dyDescent="0.3">
      <c r="A246" s="306" t="s">
        <v>332</v>
      </c>
      <c r="B246" s="90" t="str">
        <f>IF(C243=0,"",C243)</f>
        <v/>
      </c>
      <c r="C246" s="83"/>
      <c r="D246" s="52" t="str">
        <f t="shared" si="37"/>
        <v/>
      </c>
      <c r="E246" s="90" t="str">
        <f>IF(F243=0,"",F243)</f>
        <v/>
      </c>
      <c r="F246" s="83"/>
      <c r="G246" s="52" t="str">
        <f t="shared" si="38"/>
        <v/>
      </c>
      <c r="H246" s="90" t="str">
        <f>IF(I243=0,"",I243)</f>
        <v/>
      </c>
      <c r="I246" s="83"/>
      <c r="J246" s="52" t="str">
        <f t="shared" si="39"/>
        <v/>
      </c>
      <c r="K246" s="90" t="str">
        <f>IF(L243=0,"",L243)</f>
        <v/>
      </c>
      <c r="L246" s="83"/>
      <c r="M246" s="53" t="str">
        <f t="shared" si="40"/>
        <v/>
      </c>
      <c r="N246" s="90" t="str">
        <f>IF(O243=0,"",O243)</f>
        <v/>
      </c>
      <c r="O246" s="83"/>
      <c r="P246" s="52" t="str">
        <f t="shared" si="41"/>
        <v/>
      </c>
      <c r="Q246" s="90" t="str">
        <f>IF(R243=0,"",R243)</f>
        <v/>
      </c>
      <c r="R246" s="83"/>
      <c r="S246" s="52" t="str">
        <f>IF(R246=0,"",R246*100/Q246)</f>
        <v/>
      </c>
      <c r="T246" s="90" t="str">
        <f>IF(U243=0,"",U243)</f>
        <v/>
      </c>
      <c r="U246" s="83"/>
      <c r="V246" s="53" t="str">
        <f>IF(U246=0,"",U246*100/T246)</f>
        <v/>
      </c>
    </row>
    <row r="247" spans="1:22" ht="37.5" customHeight="1" x14ac:dyDescent="0.3">
      <c r="A247" s="306" t="s">
        <v>333</v>
      </c>
      <c r="B247" s="90" t="str">
        <f>IF(C244=0,"",C244)</f>
        <v/>
      </c>
      <c r="C247" s="83"/>
      <c r="D247" s="52" t="str">
        <f t="shared" si="37"/>
        <v/>
      </c>
      <c r="E247" s="90" t="str">
        <f>IF(F244=0,"",F244)</f>
        <v/>
      </c>
      <c r="F247" s="83"/>
      <c r="G247" s="52" t="str">
        <f t="shared" si="38"/>
        <v/>
      </c>
      <c r="H247" s="90" t="str">
        <f>IF(I244=0,"",I244)</f>
        <v/>
      </c>
      <c r="I247" s="83"/>
      <c r="J247" s="52" t="str">
        <f t="shared" si="39"/>
        <v/>
      </c>
      <c r="K247" s="90" t="str">
        <f>IF(L244=0,"",L244)</f>
        <v/>
      </c>
      <c r="L247" s="83"/>
      <c r="M247" s="52" t="str">
        <f t="shared" si="40"/>
        <v/>
      </c>
      <c r="N247" s="90" t="str">
        <f>IF(O244=0,"",O244)</f>
        <v/>
      </c>
      <c r="O247" s="83"/>
      <c r="P247" s="52" t="str">
        <f t="shared" si="41"/>
        <v/>
      </c>
      <c r="Q247" s="90" t="str">
        <f>IF(R244=0,"",R244)</f>
        <v/>
      </c>
      <c r="R247" s="83"/>
      <c r="S247" s="52" t="str">
        <f>IF(R247=0,"",R247*100/Q247)</f>
        <v/>
      </c>
      <c r="T247" s="90" t="str">
        <f>IF(U244=0,"",U244)</f>
        <v/>
      </c>
      <c r="U247" s="83"/>
      <c r="V247" s="53" t="str">
        <f>IF(U247=0,"",U247*100/T247)</f>
        <v/>
      </c>
    </row>
    <row r="248" spans="1:22" ht="44.25" customHeight="1" x14ac:dyDescent="0.3">
      <c r="A248" s="322" t="s">
        <v>117</v>
      </c>
      <c r="B248" s="90" t="str">
        <f>IF(C246=0,"",(C246+C247))</f>
        <v/>
      </c>
      <c r="C248" s="83"/>
      <c r="D248" s="52" t="str">
        <f t="shared" si="37"/>
        <v/>
      </c>
      <c r="E248" s="90" t="str">
        <f>IF(F246=0,"",(F246+F247))</f>
        <v/>
      </c>
      <c r="F248" s="83"/>
      <c r="G248" s="52" t="str">
        <f t="shared" si="38"/>
        <v/>
      </c>
      <c r="H248" s="90" t="str">
        <f>IF(I246=0,"",(I246+I247))</f>
        <v/>
      </c>
      <c r="I248" s="83"/>
      <c r="J248" s="52" t="str">
        <f t="shared" si="39"/>
        <v/>
      </c>
      <c r="K248" s="90" t="str">
        <f>IF(L246=0,"",(L246+L247))</f>
        <v/>
      </c>
      <c r="L248" s="83"/>
      <c r="M248" s="53" t="str">
        <f t="shared" si="40"/>
        <v/>
      </c>
      <c r="N248" s="90" t="str">
        <f>IF(O246=0,"",(O246+O247))</f>
        <v/>
      </c>
      <c r="O248" s="83"/>
      <c r="P248" s="52" t="str">
        <f t="shared" si="41"/>
        <v/>
      </c>
      <c r="Q248" s="90" t="str">
        <f>IF(R246=0,"",(R246+R247))</f>
        <v/>
      </c>
      <c r="R248" s="83"/>
      <c r="S248" s="52" t="str">
        <f>IF(R248=0,"",R248*100/Q248)</f>
        <v/>
      </c>
      <c r="T248" s="90" t="str">
        <f>IF(U246=0,"",(U246+U247))</f>
        <v/>
      </c>
      <c r="U248" s="83"/>
      <c r="V248" s="53" t="str">
        <f>IF(U248=0,"",U248*100/T248)</f>
        <v/>
      </c>
    </row>
    <row r="249" spans="1:22" ht="33" x14ac:dyDescent="0.3">
      <c r="A249" s="370" t="s">
        <v>326</v>
      </c>
      <c r="B249" s="385"/>
      <c r="C249" s="382"/>
      <c r="D249" s="52" t="str">
        <f t="shared" si="37"/>
        <v/>
      </c>
      <c r="E249" s="385"/>
      <c r="F249" s="382"/>
      <c r="G249" s="52" t="str">
        <f t="shared" si="38"/>
        <v/>
      </c>
      <c r="H249" s="385"/>
      <c r="I249" s="382"/>
      <c r="J249" s="52" t="str">
        <f t="shared" si="39"/>
        <v/>
      </c>
      <c r="K249" s="385"/>
      <c r="L249" s="382"/>
      <c r="M249" s="53" t="str">
        <f t="shared" si="40"/>
        <v/>
      </c>
      <c r="N249" s="385"/>
      <c r="O249" s="382"/>
      <c r="P249" s="52" t="str">
        <f>IF(O249=0,"",O249*100/N249)</f>
        <v/>
      </c>
      <c r="Q249" s="385"/>
      <c r="R249" s="83"/>
      <c r="S249" s="52" t="str">
        <f t="shared" si="42"/>
        <v/>
      </c>
      <c r="T249" s="385"/>
      <c r="U249" s="83"/>
      <c r="V249" s="53" t="str">
        <f t="shared" si="43"/>
        <v/>
      </c>
    </row>
    <row r="250" spans="1:22" ht="33" x14ac:dyDescent="0.3">
      <c r="A250" s="370" t="s">
        <v>327</v>
      </c>
      <c r="B250" s="385"/>
      <c r="C250" s="382"/>
      <c r="D250" s="52" t="str">
        <f t="shared" si="37"/>
        <v/>
      </c>
      <c r="E250" s="385"/>
      <c r="F250" s="382"/>
      <c r="G250" s="52" t="str">
        <f t="shared" si="38"/>
        <v/>
      </c>
      <c r="H250" s="385"/>
      <c r="I250" s="382"/>
      <c r="J250" s="52" t="str">
        <f t="shared" si="39"/>
        <v/>
      </c>
      <c r="K250" s="385"/>
      <c r="L250" s="382"/>
      <c r="M250" s="53" t="str">
        <f t="shared" si="40"/>
        <v/>
      </c>
      <c r="N250" s="385"/>
      <c r="O250" s="382"/>
      <c r="P250" s="52" t="str">
        <f>IF(O250=0,"",O250*100/N250)</f>
        <v/>
      </c>
      <c r="Q250" s="385"/>
      <c r="R250" s="83"/>
      <c r="S250" s="52" t="str">
        <f t="shared" si="42"/>
        <v/>
      </c>
      <c r="T250" s="385"/>
      <c r="U250" s="83"/>
      <c r="V250" s="53" t="str">
        <f t="shared" si="43"/>
        <v/>
      </c>
    </row>
    <row r="251" spans="1:22" ht="31.5" customHeight="1" x14ac:dyDescent="0.3">
      <c r="A251" s="322" t="s">
        <v>335</v>
      </c>
      <c r="B251" s="385"/>
      <c r="C251" s="382"/>
      <c r="D251" s="52" t="str">
        <f t="shared" si="37"/>
        <v/>
      </c>
      <c r="E251" s="385"/>
      <c r="F251" s="382"/>
      <c r="G251" s="52" t="str">
        <f t="shared" si="38"/>
        <v/>
      </c>
      <c r="H251" s="385"/>
      <c r="I251" s="382"/>
      <c r="J251" s="52" t="str">
        <f t="shared" si="39"/>
        <v/>
      </c>
      <c r="K251" s="385"/>
      <c r="L251" s="382"/>
      <c r="M251" s="53" t="str">
        <f t="shared" si="40"/>
        <v/>
      </c>
      <c r="N251" s="385"/>
      <c r="O251" s="83"/>
      <c r="P251" s="52"/>
      <c r="Q251" s="385"/>
      <c r="R251" s="83"/>
      <c r="S251" s="52"/>
      <c r="T251" s="385"/>
      <c r="U251" s="83"/>
      <c r="V251" s="53"/>
    </row>
    <row r="252" spans="1:22" ht="33.75" customHeight="1" x14ac:dyDescent="0.3">
      <c r="A252" s="322" t="s">
        <v>334</v>
      </c>
      <c r="B252" s="385"/>
      <c r="C252" s="382"/>
      <c r="D252" s="52" t="str">
        <f t="shared" si="37"/>
        <v/>
      </c>
      <c r="E252" s="385"/>
      <c r="F252" s="382"/>
      <c r="G252" s="52" t="str">
        <f t="shared" si="38"/>
        <v/>
      </c>
      <c r="H252" s="385"/>
      <c r="I252" s="382"/>
      <c r="J252" s="52" t="str">
        <f t="shared" si="39"/>
        <v/>
      </c>
      <c r="K252" s="385"/>
      <c r="L252" s="382"/>
      <c r="M252" s="53" t="str">
        <f t="shared" si="40"/>
        <v/>
      </c>
      <c r="N252" s="385"/>
      <c r="O252" s="83"/>
      <c r="P252" s="52" t="str">
        <f t="shared" ref="P252:P259" si="44">IF(O252=0,"",O252*100/N252)</f>
        <v/>
      </c>
      <c r="Q252" s="385"/>
      <c r="R252" s="83"/>
      <c r="S252" s="52" t="str">
        <f t="shared" ref="S252:S259" si="45">IF(R252=0,"",R252*100/Q252)</f>
        <v/>
      </c>
      <c r="T252" s="385"/>
      <c r="U252" s="83"/>
      <c r="V252" s="53" t="str">
        <f t="shared" ref="V252:V259" si="46">IF(U252=0,"",U252*100/T252)</f>
        <v/>
      </c>
    </row>
    <row r="253" spans="1:22" ht="30" customHeight="1" x14ac:dyDescent="0.3">
      <c r="A253" s="306" t="s">
        <v>118</v>
      </c>
      <c r="B253" s="90" t="str">
        <f>IF(C251=0,"",(C251+C252))</f>
        <v/>
      </c>
      <c r="C253" s="83"/>
      <c r="D253" s="52" t="str">
        <f t="shared" si="37"/>
        <v/>
      </c>
      <c r="E253" s="90" t="str">
        <f>IF(F251=0,"",(F251+F252))</f>
        <v/>
      </c>
      <c r="F253" s="83"/>
      <c r="G253" s="52" t="str">
        <f t="shared" si="38"/>
        <v/>
      </c>
      <c r="H253" s="90" t="str">
        <f>IF(I251=0,"",(I251+I252))</f>
        <v/>
      </c>
      <c r="I253" s="83"/>
      <c r="J253" s="52" t="str">
        <f t="shared" si="39"/>
        <v/>
      </c>
      <c r="K253" s="90" t="str">
        <f>IF(L251=0,"",(L251+L252))</f>
        <v/>
      </c>
      <c r="L253" s="83"/>
      <c r="M253" s="53" t="str">
        <f t="shared" si="40"/>
        <v/>
      </c>
      <c r="N253" s="90" t="str">
        <f>IF(O251=0,"",(O251+O252))</f>
        <v/>
      </c>
      <c r="O253" s="83"/>
      <c r="P253" s="52" t="str">
        <f t="shared" si="44"/>
        <v/>
      </c>
      <c r="Q253" s="90" t="str">
        <f>IF(R251=0,"",(R251+R252))</f>
        <v/>
      </c>
      <c r="R253" s="83"/>
      <c r="S253" s="52" t="str">
        <f t="shared" si="45"/>
        <v/>
      </c>
      <c r="T253" s="90" t="str">
        <f>IF(U251=0,"",(U251+U252))</f>
        <v/>
      </c>
      <c r="U253" s="83"/>
      <c r="V253" s="53" t="str">
        <f t="shared" si="46"/>
        <v/>
      </c>
    </row>
    <row r="254" spans="1:22" ht="32.25" customHeight="1" x14ac:dyDescent="0.3">
      <c r="A254" s="306" t="s">
        <v>336</v>
      </c>
      <c r="B254" s="90" t="str">
        <f>IF(C251=0,"",C251)</f>
        <v/>
      </c>
      <c r="C254" s="83"/>
      <c r="D254" s="52" t="str">
        <f t="shared" si="37"/>
        <v/>
      </c>
      <c r="E254" s="90" t="str">
        <f>IF(F251=0,"",F251)</f>
        <v/>
      </c>
      <c r="F254" s="83"/>
      <c r="G254" s="52" t="str">
        <f t="shared" si="38"/>
        <v/>
      </c>
      <c r="H254" s="90" t="str">
        <f>IF(I251=0,"",I251)</f>
        <v/>
      </c>
      <c r="I254" s="83"/>
      <c r="J254" s="52" t="str">
        <f t="shared" si="39"/>
        <v/>
      </c>
      <c r="K254" s="90" t="str">
        <f>IF(L251=0,"",L251)</f>
        <v/>
      </c>
      <c r="L254" s="83"/>
      <c r="M254" s="52" t="str">
        <f t="shared" si="40"/>
        <v/>
      </c>
      <c r="N254" s="90" t="str">
        <f>IF(O251=0,"",O251)</f>
        <v/>
      </c>
      <c r="O254" s="83"/>
      <c r="P254" s="52" t="str">
        <f t="shared" si="44"/>
        <v/>
      </c>
      <c r="Q254" s="90" t="str">
        <f>IF(R251=0,"",R251)</f>
        <v/>
      </c>
      <c r="R254" s="83"/>
      <c r="S254" s="52" t="str">
        <f t="shared" si="45"/>
        <v/>
      </c>
      <c r="T254" s="90" t="str">
        <f>IF(U251=0,"",U251)</f>
        <v/>
      </c>
      <c r="U254" s="83"/>
      <c r="V254" s="53" t="str">
        <f t="shared" si="46"/>
        <v/>
      </c>
    </row>
    <row r="255" spans="1:22" ht="32.25" customHeight="1" x14ac:dyDescent="0.3">
      <c r="A255" s="306" t="s">
        <v>337</v>
      </c>
      <c r="B255" s="90" t="str">
        <f>IF(C252=0,"",C252)</f>
        <v/>
      </c>
      <c r="C255" s="83"/>
      <c r="D255" s="52" t="str">
        <f t="shared" si="37"/>
        <v/>
      </c>
      <c r="E255" s="90" t="str">
        <f>IF(F252=0,"",F252)</f>
        <v/>
      </c>
      <c r="F255" s="83"/>
      <c r="G255" s="52" t="str">
        <f t="shared" si="38"/>
        <v/>
      </c>
      <c r="H255" s="90" t="str">
        <f>IF(I252=0,"",I252)</f>
        <v/>
      </c>
      <c r="I255" s="83"/>
      <c r="J255" s="52" t="str">
        <f t="shared" si="39"/>
        <v/>
      </c>
      <c r="K255" s="90" t="str">
        <f>IF(L252=0,"",L252)</f>
        <v/>
      </c>
      <c r="L255" s="83"/>
      <c r="M255" s="52" t="str">
        <f t="shared" si="40"/>
        <v/>
      </c>
      <c r="N255" s="90" t="str">
        <f>IF(O252=0,"",O252)</f>
        <v/>
      </c>
      <c r="O255" s="83"/>
      <c r="P255" s="52" t="str">
        <f t="shared" si="44"/>
        <v/>
      </c>
      <c r="Q255" s="90" t="str">
        <f>IF(R252=0,"",R252)</f>
        <v/>
      </c>
      <c r="R255" s="83"/>
      <c r="S255" s="52" t="str">
        <f t="shared" si="45"/>
        <v/>
      </c>
      <c r="T255" s="90" t="str">
        <f>IF(U252=0,"",U252)</f>
        <v/>
      </c>
      <c r="U255" s="83"/>
      <c r="V255" s="53" t="str">
        <f t="shared" si="46"/>
        <v/>
      </c>
    </row>
    <row r="256" spans="1:22" ht="42.75" customHeight="1" x14ac:dyDescent="0.3">
      <c r="A256" s="323" t="s">
        <v>119</v>
      </c>
      <c r="B256" s="90" t="str">
        <f>IF(C254=0,"",(C254+C255))</f>
        <v/>
      </c>
      <c r="C256" s="83"/>
      <c r="D256" s="52" t="str">
        <f t="shared" si="37"/>
        <v/>
      </c>
      <c r="E256" s="90" t="str">
        <f>IF(F254=0,"",(F254+F255))</f>
        <v/>
      </c>
      <c r="F256" s="83"/>
      <c r="G256" s="52" t="str">
        <f t="shared" si="38"/>
        <v/>
      </c>
      <c r="H256" s="90" t="str">
        <f>IF(I254=0,"",(I254+I255))</f>
        <v/>
      </c>
      <c r="I256" s="83"/>
      <c r="J256" s="52" t="str">
        <f t="shared" si="39"/>
        <v/>
      </c>
      <c r="K256" s="90" t="str">
        <f>IF(L254=0,"",(L254+L255))</f>
        <v/>
      </c>
      <c r="L256" s="83"/>
      <c r="M256" s="52" t="str">
        <f t="shared" si="40"/>
        <v/>
      </c>
      <c r="N256" s="90" t="str">
        <f>IF(O254=0,"",(O254+O255))</f>
        <v/>
      </c>
      <c r="O256" s="83"/>
      <c r="P256" s="52" t="str">
        <f t="shared" si="44"/>
        <v/>
      </c>
      <c r="Q256" s="90" t="str">
        <f>IF(R254=0,"",(R254+R255))</f>
        <v/>
      </c>
      <c r="R256" s="83"/>
      <c r="S256" s="52" t="str">
        <f t="shared" si="45"/>
        <v/>
      </c>
      <c r="T256" s="90" t="str">
        <f>IF(U254=0,"",(U254+U255))</f>
        <v/>
      </c>
      <c r="U256" s="83"/>
      <c r="V256" s="53" t="str">
        <f t="shared" si="46"/>
        <v/>
      </c>
    </row>
    <row r="257" spans="1:25" ht="21.75" customHeight="1" x14ac:dyDescent="0.3">
      <c r="A257" s="15" t="s">
        <v>120</v>
      </c>
      <c r="B257" s="83"/>
      <c r="C257" s="83"/>
      <c r="D257" s="52" t="str">
        <f t="shared" si="37"/>
        <v/>
      </c>
      <c r="E257" s="83"/>
      <c r="F257" s="83"/>
      <c r="G257" s="52" t="str">
        <f t="shared" si="38"/>
        <v/>
      </c>
      <c r="H257" s="54"/>
      <c r="I257" s="83"/>
      <c r="J257" s="52" t="str">
        <f t="shared" si="39"/>
        <v/>
      </c>
      <c r="K257" s="83"/>
      <c r="L257" s="83"/>
      <c r="M257" s="52" t="str">
        <f t="shared" si="40"/>
        <v/>
      </c>
      <c r="N257" s="81"/>
      <c r="O257" s="83"/>
      <c r="P257" s="52" t="str">
        <f t="shared" si="44"/>
        <v/>
      </c>
      <c r="Q257" s="83"/>
      <c r="R257" s="83"/>
      <c r="S257" s="52" t="str">
        <f t="shared" si="45"/>
        <v/>
      </c>
      <c r="T257" s="83"/>
      <c r="U257" s="83"/>
      <c r="V257" s="53" t="str">
        <f t="shared" si="46"/>
        <v/>
      </c>
    </row>
    <row r="258" spans="1:25" ht="30.75" customHeight="1" x14ac:dyDescent="0.3">
      <c r="A258" s="306" t="s">
        <v>305</v>
      </c>
      <c r="B258" s="83"/>
      <c r="C258" s="83"/>
      <c r="D258" s="52" t="str">
        <f t="shared" si="37"/>
        <v/>
      </c>
      <c r="E258" s="83"/>
      <c r="F258" s="83"/>
      <c r="G258" s="52" t="str">
        <f t="shared" si="38"/>
        <v/>
      </c>
      <c r="H258" s="54"/>
      <c r="I258" s="83"/>
      <c r="J258" s="52" t="str">
        <f t="shared" si="39"/>
        <v/>
      </c>
      <c r="K258" s="83"/>
      <c r="L258" s="83"/>
      <c r="M258" s="52" t="str">
        <f t="shared" si="40"/>
        <v/>
      </c>
      <c r="N258" s="81"/>
      <c r="O258" s="83"/>
      <c r="P258" s="52" t="str">
        <f t="shared" si="44"/>
        <v/>
      </c>
      <c r="Q258" s="83"/>
      <c r="R258" s="83"/>
      <c r="S258" s="52" t="str">
        <f t="shared" si="45"/>
        <v/>
      </c>
      <c r="T258" s="83"/>
      <c r="U258" s="83"/>
      <c r="V258" s="53" t="str">
        <f t="shared" si="46"/>
        <v/>
      </c>
    </row>
    <row r="259" spans="1:25" ht="30.75" customHeight="1" x14ac:dyDescent="0.3">
      <c r="A259" s="314" t="s">
        <v>121</v>
      </c>
      <c r="B259" s="87"/>
      <c r="C259" s="87"/>
      <c r="D259" s="57" t="str">
        <f t="shared" si="37"/>
        <v/>
      </c>
      <c r="E259" s="87"/>
      <c r="F259" s="87"/>
      <c r="G259" s="57" t="str">
        <f t="shared" si="38"/>
        <v/>
      </c>
      <c r="H259" s="58"/>
      <c r="I259" s="87"/>
      <c r="J259" s="57" t="str">
        <f t="shared" si="39"/>
        <v/>
      </c>
      <c r="K259" s="87"/>
      <c r="L259" s="87"/>
      <c r="M259" s="57" t="str">
        <f t="shared" si="40"/>
        <v/>
      </c>
      <c r="N259" s="86"/>
      <c r="O259" s="87"/>
      <c r="P259" s="57" t="str">
        <f t="shared" si="44"/>
        <v/>
      </c>
      <c r="Q259" s="87"/>
      <c r="R259" s="87"/>
      <c r="S259" s="57" t="str">
        <f t="shared" si="45"/>
        <v/>
      </c>
      <c r="T259" s="87"/>
      <c r="U259" s="87"/>
      <c r="V259" s="59" t="str">
        <f t="shared" si="46"/>
        <v/>
      </c>
    </row>
    <row r="260" spans="1:25" ht="30" customHeight="1" x14ac:dyDescent="0.3">
      <c r="A260" s="633" t="s">
        <v>122</v>
      </c>
      <c r="B260" s="633"/>
      <c r="C260" s="633"/>
      <c r="D260" s="633"/>
      <c r="E260" s="633"/>
      <c r="F260" s="633"/>
      <c r="G260" s="633"/>
      <c r="H260" s="633"/>
      <c r="I260" s="633"/>
      <c r="J260" s="633"/>
      <c r="K260" s="633"/>
      <c r="L260" s="633"/>
      <c r="M260" s="633"/>
      <c r="N260" s="633"/>
      <c r="O260" s="633"/>
      <c r="P260" s="633"/>
      <c r="Q260" s="633"/>
      <c r="R260" s="633"/>
      <c r="S260" s="633"/>
      <c r="T260" s="633"/>
      <c r="U260" s="633"/>
      <c r="V260" s="633"/>
      <c r="W260" s="633"/>
      <c r="X260" s="633"/>
      <c r="Y260" s="633"/>
    </row>
    <row r="261" spans="1:25" x14ac:dyDescent="0.3">
      <c r="A261" s="634" t="s">
        <v>123</v>
      </c>
      <c r="B261" s="634"/>
      <c r="C261" s="634"/>
      <c r="D261" s="634"/>
      <c r="E261" s="634"/>
      <c r="F261" s="634"/>
      <c r="G261" s="634"/>
      <c r="H261" s="634"/>
      <c r="I261" s="634"/>
      <c r="J261" s="634"/>
      <c r="K261" s="634"/>
      <c r="L261" s="634"/>
      <c r="M261" s="634"/>
      <c r="N261" s="634"/>
      <c r="O261" s="634"/>
      <c r="P261" s="634"/>
      <c r="Q261" s="634"/>
      <c r="R261" s="634"/>
      <c r="S261" s="634"/>
      <c r="T261" s="634"/>
      <c r="U261" s="634"/>
      <c r="V261" s="634"/>
      <c r="W261" s="634"/>
      <c r="X261" s="634"/>
      <c r="Y261" s="634"/>
    </row>
    <row r="262" spans="1:25" x14ac:dyDescent="0.3">
      <c r="A262" s="635" t="s">
        <v>124</v>
      </c>
      <c r="B262" s="635"/>
      <c r="C262" s="635"/>
      <c r="D262" s="635"/>
      <c r="E262" s="635"/>
      <c r="F262" s="635"/>
      <c r="G262" s="635"/>
      <c r="H262" s="635"/>
      <c r="I262" s="635"/>
      <c r="J262" s="635"/>
      <c r="K262" s="635"/>
      <c r="L262" s="635"/>
      <c r="M262" s="635"/>
      <c r="N262" s="635"/>
      <c r="O262" s="635"/>
      <c r="P262" s="635"/>
      <c r="Q262" s="635"/>
      <c r="R262" s="635"/>
      <c r="S262" s="635"/>
      <c r="T262" s="635"/>
      <c r="U262" s="635"/>
      <c r="V262" s="635"/>
      <c r="W262" s="635"/>
      <c r="X262" s="635"/>
      <c r="Y262" s="635"/>
    </row>
    <row r="263" spans="1:25" ht="16.5" customHeight="1" x14ac:dyDescent="0.3">
      <c r="A263" s="545" t="s">
        <v>342</v>
      </c>
      <c r="B263" s="545"/>
      <c r="C263" s="545"/>
      <c r="D263" s="545"/>
      <c r="E263" s="545"/>
      <c r="F263" s="545"/>
      <c r="G263" s="545"/>
      <c r="H263" s="545"/>
      <c r="I263" s="545"/>
      <c r="J263" s="545"/>
      <c r="K263" s="545"/>
      <c r="L263" s="545"/>
      <c r="M263" s="545"/>
      <c r="N263" s="545"/>
      <c r="O263" s="545"/>
      <c r="P263" s="545"/>
      <c r="Q263" s="545"/>
      <c r="R263" s="545"/>
      <c r="S263" s="545"/>
      <c r="T263" s="545"/>
      <c r="U263" s="545"/>
      <c r="V263" s="545"/>
      <c r="W263" s="545"/>
      <c r="X263" s="545"/>
      <c r="Y263" s="545"/>
    </row>
    <row r="264" spans="1:25" x14ac:dyDescent="0.3">
      <c r="A264" s="545" t="s">
        <v>343</v>
      </c>
      <c r="B264" s="545"/>
      <c r="C264" s="545"/>
      <c r="D264" s="545"/>
      <c r="E264" s="545"/>
      <c r="F264" s="545"/>
      <c r="G264" s="545"/>
      <c r="H264" s="545"/>
      <c r="I264" s="545"/>
      <c r="J264" s="545"/>
      <c r="K264" s="545"/>
      <c r="L264" s="545"/>
      <c r="M264" s="545"/>
      <c r="N264" s="545"/>
      <c r="O264" s="545"/>
      <c r="P264" s="545"/>
      <c r="Q264" s="545"/>
      <c r="R264" s="545"/>
      <c r="S264" s="545"/>
      <c r="T264" s="545"/>
      <c r="U264" s="545"/>
      <c r="V264" s="545"/>
      <c r="W264" s="545"/>
      <c r="X264" s="545"/>
      <c r="Y264" s="545"/>
    </row>
    <row r="265" spans="1:25" x14ac:dyDescent="0.3">
      <c r="A265" s="383"/>
      <c r="B265" s="383"/>
      <c r="C265" s="383"/>
      <c r="D265" s="383"/>
      <c r="E265" s="383"/>
      <c r="F265" s="383"/>
      <c r="G265" s="383"/>
      <c r="H265" s="383"/>
      <c r="I265" s="383"/>
      <c r="J265" s="383"/>
      <c r="K265" s="383"/>
      <c r="L265" s="383"/>
      <c r="M265" s="383"/>
      <c r="N265" s="383"/>
      <c r="O265" s="383"/>
      <c r="P265" s="383"/>
      <c r="Q265" s="383"/>
      <c r="R265" s="383"/>
      <c r="S265" s="383"/>
      <c r="T265" s="383"/>
      <c r="U265" s="383"/>
      <c r="V265" s="383"/>
      <c r="W265" s="383"/>
      <c r="X265" s="383"/>
      <c r="Y265" s="383"/>
    </row>
    <row r="266" spans="1:25" x14ac:dyDescent="0.3">
      <c r="A266" s="266"/>
      <c r="B266" s="266"/>
      <c r="C266" s="266"/>
      <c r="D266" s="266"/>
      <c r="E266" s="266"/>
      <c r="F266" s="266"/>
      <c r="G266" s="266"/>
      <c r="H266" s="266"/>
      <c r="I266" s="266"/>
      <c r="J266" s="266"/>
      <c r="K266" s="266"/>
    </row>
    <row r="267" spans="1:25" x14ac:dyDescent="0.3">
      <c r="A267" s="508" t="s">
        <v>125</v>
      </c>
      <c r="B267" s="509"/>
      <c r="C267" s="509"/>
      <c r="D267" s="509"/>
      <c r="E267" s="509"/>
      <c r="F267" s="509"/>
      <c r="G267" s="509"/>
      <c r="H267" s="509"/>
      <c r="I267" s="509"/>
      <c r="J267" s="509"/>
      <c r="K267" s="509"/>
      <c r="L267" s="509"/>
      <c r="M267" s="509"/>
      <c r="N267" s="509"/>
      <c r="O267" s="510"/>
    </row>
    <row r="268" spans="1:25" x14ac:dyDescent="0.3">
      <c r="A268" s="569" t="s">
        <v>57</v>
      </c>
      <c r="B268" s="557">
        <v>2012</v>
      </c>
      <c r="C268" s="558"/>
      <c r="D268" s="557">
        <v>2013</v>
      </c>
      <c r="E268" s="558"/>
      <c r="F268" s="448">
        <v>2014</v>
      </c>
      <c r="G268" s="449"/>
      <c r="H268" s="449"/>
      <c r="I268" s="450"/>
      <c r="J268" s="557">
        <v>2015</v>
      </c>
      <c r="K268" s="558"/>
      <c r="L268" s="557">
        <v>2016</v>
      </c>
      <c r="M268" s="558"/>
      <c r="N268" s="557">
        <v>2017</v>
      </c>
      <c r="O268" s="558"/>
    </row>
    <row r="269" spans="1:25" x14ac:dyDescent="0.3">
      <c r="A269" s="570"/>
      <c r="B269" s="559"/>
      <c r="C269" s="560"/>
      <c r="D269" s="559"/>
      <c r="E269" s="560"/>
      <c r="F269" s="508" t="s">
        <v>0</v>
      </c>
      <c r="G269" s="510"/>
      <c r="H269" s="508" t="s">
        <v>8</v>
      </c>
      <c r="I269" s="510"/>
      <c r="J269" s="479"/>
      <c r="K269" s="481"/>
      <c r="L269" s="479"/>
      <c r="M269" s="481"/>
      <c r="N269" s="479"/>
      <c r="O269" s="481"/>
    </row>
    <row r="270" spans="1:25" x14ac:dyDescent="0.3">
      <c r="A270" s="570"/>
      <c r="B270" s="423" t="s">
        <v>79</v>
      </c>
      <c r="C270" s="423" t="s">
        <v>59</v>
      </c>
      <c r="D270" s="423" t="s">
        <v>79</v>
      </c>
      <c r="E270" s="423" t="s">
        <v>59</v>
      </c>
      <c r="F270" s="423" t="s">
        <v>79</v>
      </c>
      <c r="G270" s="423" t="s">
        <v>59</v>
      </c>
      <c r="H270" s="423" t="s">
        <v>79</v>
      </c>
      <c r="I270" s="423" t="s">
        <v>59</v>
      </c>
      <c r="J270" s="423" t="s">
        <v>79</v>
      </c>
      <c r="K270" s="423" t="s">
        <v>59</v>
      </c>
      <c r="L270" s="423" t="s">
        <v>79</v>
      </c>
      <c r="M270" s="423" t="s">
        <v>59</v>
      </c>
      <c r="N270" s="423" t="s">
        <v>79</v>
      </c>
      <c r="O270" s="423" t="s">
        <v>59</v>
      </c>
    </row>
    <row r="271" spans="1:25" x14ac:dyDescent="0.3">
      <c r="A271" s="133" t="s">
        <v>309</v>
      </c>
      <c r="B271" s="566"/>
      <c r="C271" s="566"/>
      <c r="D271" s="566"/>
      <c r="E271" s="566"/>
      <c r="F271" s="592"/>
      <c r="G271" s="593"/>
      <c r="H271" s="566"/>
      <c r="I271" s="566"/>
      <c r="J271" s="566"/>
      <c r="K271" s="566"/>
      <c r="L271" s="566"/>
      <c r="M271" s="566"/>
      <c r="N271" s="566"/>
      <c r="O271" s="567"/>
    </row>
    <row r="272" spans="1:25" ht="32.25" customHeight="1" x14ac:dyDescent="0.3">
      <c r="A272" s="183" t="s">
        <v>308</v>
      </c>
      <c r="B272" s="51"/>
      <c r="C272" s="52" t="str">
        <f>IF(B272=0,"",B272*100/(B272+B273+B274))</f>
        <v/>
      </c>
      <c r="D272" s="51"/>
      <c r="E272" s="52" t="str">
        <f>IF(D272=0,"",D272*100/(D272+D273+D274))</f>
        <v/>
      </c>
      <c r="F272" s="54"/>
      <c r="G272" s="52" t="str">
        <f>IF(F272=0,"",F272*100/(F272+F273+F274))</f>
        <v/>
      </c>
      <c r="H272" s="51"/>
      <c r="I272" s="52" t="str">
        <f>IF(H272=0,"",H272*100/(H272+H273+H274))</f>
        <v/>
      </c>
      <c r="J272" s="51"/>
      <c r="K272" s="52" t="str">
        <f>IF(J272=0,"",J272*100/(J272+J273+J274))</f>
        <v/>
      </c>
      <c r="L272" s="51"/>
      <c r="M272" s="52" t="str">
        <f>IF(L272=0,"",L272*100/(L272+L273+L274))</f>
        <v/>
      </c>
      <c r="N272" s="51"/>
      <c r="O272" s="53" t="str">
        <f>IF(N272=0,"",N272*100/(N272+N273+N274))</f>
        <v/>
      </c>
    </row>
    <row r="273" spans="1:17" ht="30" customHeight="1" x14ac:dyDescent="0.3">
      <c r="A273" s="183" t="s">
        <v>307</v>
      </c>
      <c r="B273" s="51"/>
      <c r="C273" s="52" t="str">
        <f>IF(B273=0,"",B273*100/(B272+B273+B274))</f>
        <v/>
      </c>
      <c r="D273" s="51"/>
      <c r="E273" s="52" t="str">
        <f>IF(D273=0,"",D273*100/(D272+D273+D274))</f>
        <v/>
      </c>
      <c r="F273" s="54"/>
      <c r="G273" s="52" t="str">
        <f>IF(F273=0,"",F273*100/(F272+F273+F274))</f>
        <v/>
      </c>
      <c r="H273" s="51"/>
      <c r="I273" s="52" t="str">
        <f>IF(H273=0,"",H273*100/(H272+H273+H274))</f>
        <v/>
      </c>
      <c r="J273" s="51"/>
      <c r="K273" s="52" t="str">
        <f>IF(J273=0,"",J273*100/(J272+J273+J274))</f>
        <v/>
      </c>
      <c r="L273" s="51"/>
      <c r="M273" s="52" t="str">
        <f>IF(L273=0,"",L273*100/(L272+L273+L274))</f>
        <v/>
      </c>
      <c r="N273" s="51"/>
      <c r="O273" s="53" t="str">
        <f>IF(N273=0,"",N273*100/(N272+N273+N274))</f>
        <v/>
      </c>
    </row>
    <row r="274" spans="1:17" ht="29.25" customHeight="1" x14ac:dyDescent="0.3">
      <c r="A274" s="183" t="s">
        <v>306</v>
      </c>
      <c r="B274" s="51"/>
      <c r="C274" s="52" t="str">
        <f>IF(B274=0,"",B274*100/(B272+B273+B274))</f>
        <v/>
      </c>
      <c r="D274" s="51"/>
      <c r="E274" s="52" t="str">
        <f>IF(D274=0,"",D274*100/(D272+D273+D274))</f>
        <v/>
      </c>
      <c r="F274" s="54"/>
      <c r="G274" s="52" t="str">
        <f>IF(F274=0,"",F274*100/(F272+F273+F274))</f>
        <v/>
      </c>
      <c r="H274" s="51"/>
      <c r="I274" s="52" t="str">
        <f>IF(H274=0,"",H274*100/(H272+H273+H274))</f>
        <v/>
      </c>
      <c r="J274" s="51"/>
      <c r="K274" s="52" t="str">
        <f>IF(J274=0,"",J274*100/(J272+J273+J274))</f>
        <v/>
      </c>
      <c r="L274" s="51"/>
      <c r="M274" s="52" t="str">
        <f>IF(L274=0,"",L274*100/(L272+L273+L274))</f>
        <v/>
      </c>
      <c r="N274" s="51"/>
      <c r="O274" s="53" t="str">
        <f>IF(N274=0,"",N274*100/(N272+N273+N274))</f>
        <v/>
      </c>
    </row>
    <row r="275" spans="1:17" ht="21" customHeight="1" x14ac:dyDescent="0.3">
      <c r="A275" s="398" t="s">
        <v>310</v>
      </c>
      <c r="B275" s="563">
        <f>SUM(B272:B274)</f>
        <v>0</v>
      </c>
      <c r="C275" s="564"/>
      <c r="D275" s="563">
        <f>SUM(D272:D274)</f>
        <v>0</v>
      </c>
      <c r="E275" s="564"/>
      <c r="F275" s="563">
        <f>SUM(F272:F274)</f>
        <v>0</v>
      </c>
      <c r="G275" s="564"/>
      <c r="H275" s="563">
        <f>SUM(H272:H274)</f>
        <v>0</v>
      </c>
      <c r="I275" s="564"/>
      <c r="J275" s="563">
        <f>SUM(J272:J274)</f>
        <v>0</v>
      </c>
      <c r="K275" s="564"/>
      <c r="L275" s="563">
        <f>SUM(L272:L274)</f>
        <v>0</v>
      </c>
      <c r="M275" s="564"/>
      <c r="N275" s="563">
        <f>SUM(N272:N274)</f>
        <v>0</v>
      </c>
      <c r="O275" s="565"/>
    </row>
    <row r="276" spans="1:17" x14ac:dyDescent="0.3">
      <c r="A276" s="4"/>
      <c r="B276" s="91"/>
      <c r="C276" s="88"/>
      <c r="D276" s="91"/>
      <c r="E276" s="88"/>
      <c r="F276" s="91"/>
      <c r="G276" s="88"/>
      <c r="H276" s="91"/>
      <c r="I276" s="88"/>
      <c r="J276" s="91"/>
      <c r="K276" s="88"/>
      <c r="L276" s="88"/>
      <c r="M276" s="88"/>
      <c r="N276" s="91"/>
      <c r="O276" s="88"/>
      <c r="P276" s="91"/>
      <c r="Q276" s="88"/>
    </row>
    <row r="277" spans="1:17" s="92" customFormat="1" ht="12.75" x14ac:dyDescent="0.2">
      <c r="A277" s="568"/>
      <c r="B277" s="561">
        <v>2012</v>
      </c>
      <c r="C277" s="562"/>
      <c r="D277" s="561">
        <v>2013</v>
      </c>
      <c r="E277" s="562"/>
      <c r="F277" s="483">
        <v>2014</v>
      </c>
      <c r="G277" s="484"/>
      <c r="H277" s="484"/>
      <c r="I277" s="485"/>
      <c r="J277" s="561">
        <v>2015</v>
      </c>
      <c r="K277" s="562"/>
      <c r="L277" s="561">
        <v>2016</v>
      </c>
      <c r="M277" s="562"/>
      <c r="N277" s="561">
        <v>2017</v>
      </c>
      <c r="O277" s="562"/>
    </row>
    <row r="278" spans="1:17" s="92" customFormat="1" ht="14.25" customHeight="1" x14ac:dyDescent="0.2">
      <c r="A278" s="568"/>
      <c r="B278" s="571"/>
      <c r="C278" s="572"/>
      <c r="D278" s="571"/>
      <c r="E278" s="572"/>
      <c r="F278" s="483" t="s">
        <v>0</v>
      </c>
      <c r="G278" s="485"/>
      <c r="H278" s="484" t="s">
        <v>8</v>
      </c>
      <c r="I278" s="485"/>
      <c r="J278" s="479"/>
      <c r="K278" s="481"/>
      <c r="L278" s="479"/>
      <c r="M278" s="481"/>
      <c r="N278" s="479"/>
      <c r="O278" s="481"/>
    </row>
    <row r="279" spans="1:17" s="92" customFormat="1" ht="12.75" x14ac:dyDescent="0.2">
      <c r="A279" s="568"/>
      <c r="B279" s="408" t="s">
        <v>26</v>
      </c>
      <c r="C279" s="408" t="s">
        <v>27</v>
      </c>
      <c r="D279" s="408" t="s">
        <v>26</v>
      </c>
      <c r="E279" s="408" t="s">
        <v>27</v>
      </c>
      <c r="F279" s="408" t="s">
        <v>26</v>
      </c>
      <c r="G279" s="408" t="s">
        <v>27</v>
      </c>
      <c r="H279" s="408" t="s">
        <v>26</v>
      </c>
      <c r="I279" s="408" t="s">
        <v>27</v>
      </c>
      <c r="J279" s="408" t="s">
        <v>26</v>
      </c>
      <c r="K279" s="408" t="s">
        <v>27</v>
      </c>
      <c r="L279" s="408" t="s">
        <v>26</v>
      </c>
      <c r="M279" s="408" t="s">
        <v>27</v>
      </c>
      <c r="N279" s="408" t="s">
        <v>26</v>
      </c>
      <c r="O279" s="408" t="s">
        <v>27</v>
      </c>
    </row>
    <row r="280" spans="1:17" s="92" customFormat="1" ht="33.75" customHeight="1" x14ac:dyDescent="0.2">
      <c r="A280" s="324" t="s">
        <v>126</v>
      </c>
      <c r="B280" s="94"/>
      <c r="C280" s="94"/>
      <c r="D280" s="94"/>
      <c r="E280" s="94"/>
      <c r="F280" s="94"/>
      <c r="G280" s="94"/>
      <c r="H280" s="94"/>
      <c r="I280" s="94"/>
      <c r="J280" s="94"/>
      <c r="K280" s="95"/>
      <c r="L280" s="94"/>
      <c r="M280" s="95"/>
      <c r="N280" s="94"/>
      <c r="O280" s="95"/>
    </row>
    <row r="281" spans="1:17" s="307" customFormat="1" ht="19.5" customHeight="1" x14ac:dyDescent="0.2">
      <c r="A281" s="84" t="s">
        <v>127</v>
      </c>
    </row>
    <row r="282" spans="1:17" s="312" customFormat="1" x14ac:dyDescent="0.2">
      <c r="A282" s="84" t="s">
        <v>69</v>
      </c>
    </row>
    <row r="284" spans="1:17" x14ac:dyDescent="0.3">
      <c r="A284" s="554" t="s">
        <v>128</v>
      </c>
      <c r="B284" s="555"/>
      <c r="C284" s="555"/>
      <c r="D284" s="555"/>
      <c r="E284" s="555"/>
      <c r="F284" s="555"/>
      <c r="G284" s="555"/>
      <c r="H284" s="555"/>
      <c r="I284" s="555"/>
      <c r="J284" s="555"/>
      <c r="K284" s="555"/>
      <c r="L284" s="555"/>
      <c r="M284" s="555"/>
      <c r="N284" s="555"/>
      <c r="O284" s="556"/>
    </row>
    <row r="285" spans="1:17" x14ac:dyDescent="0.3">
      <c r="A285" s="574" t="s">
        <v>57</v>
      </c>
      <c r="B285" s="546">
        <v>2012</v>
      </c>
      <c r="C285" s="547"/>
      <c r="D285" s="546">
        <v>2013</v>
      </c>
      <c r="E285" s="547"/>
      <c r="F285" s="554">
        <v>2014</v>
      </c>
      <c r="G285" s="555"/>
      <c r="H285" s="555"/>
      <c r="I285" s="556"/>
      <c r="J285" s="546">
        <v>2015</v>
      </c>
      <c r="K285" s="547"/>
      <c r="L285" s="546">
        <v>2016</v>
      </c>
      <c r="M285" s="547"/>
      <c r="N285" s="548">
        <v>2017</v>
      </c>
      <c r="O285" s="548"/>
    </row>
    <row r="286" spans="1:17" x14ac:dyDescent="0.3">
      <c r="A286" s="586"/>
      <c r="B286" s="550"/>
      <c r="C286" s="551"/>
      <c r="D286" s="550"/>
      <c r="E286" s="551"/>
      <c r="F286" s="552" t="s">
        <v>0</v>
      </c>
      <c r="G286" s="553"/>
      <c r="H286" s="552" t="s">
        <v>129</v>
      </c>
      <c r="I286" s="553"/>
      <c r="J286" s="479"/>
      <c r="K286" s="481"/>
      <c r="L286" s="479"/>
      <c r="M286" s="481"/>
      <c r="N286" s="549"/>
      <c r="O286" s="549"/>
    </row>
    <row r="287" spans="1:17" x14ac:dyDescent="0.3">
      <c r="A287" s="586"/>
      <c r="B287" s="424" t="s">
        <v>130</v>
      </c>
      <c r="C287" s="424" t="s">
        <v>131</v>
      </c>
      <c r="D287" s="424" t="s">
        <v>130</v>
      </c>
      <c r="E287" s="424" t="s">
        <v>131</v>
      </c>
      <c r="F287" s="424" t="s">
        <v>130</v>
      </c>
      <c r="G287" s="424" t="s">
        <v>131</v>
      </c>
      <c r="H287" s="424" t="s">
        <v>130</v>
      </c>
      <c r="I287" s="424" t="s">
        <v>131</v>
      </c>
      <c r="J287" s="424" t="s">
        <v>130</v>
      </c>
      <c r="K287" s="425" t="s">
        <v>131</v>
      </c>
      <c r="L287" s="424" t="s">
        <v>130</v>
      </c>
      <c r="M287" s="425" t="s">
        <v>131</v>
      </c>
      <c r="N287" s="425" t="s">
        <v>130</v>
      </c>
      <c r="O287" s="425" t="s">
        <v>131</v>
      </c>
    </row>
    <row r="288" spans="1:17" x14ac:dyDescent="0.3">
      <c r="A288" s="1" t="s">
        <v>132</v>
      </c>
      <c r="B288" s="63"/>
      <c r="C288" s="63"/>
      <c r="D288" s="63"/>
      <c r="E288" s="63"/>
      <c r="F288" s="63"/>
      <c r="G288" s="63"/>
      <c r="H288" s="63"/>
      <c r="I288" s="63"/>
      <c r="J288" s="63"/>
      <c r="K288" s="96"/>
      <c r="L288" s="63"/>
      <c r="M288" s="96"/>
      <c r="N288" s="63"/>
      <c r="O288" s="96"/>
    </row>
    <row r="289" spans="1:26" x14ac:dyDescent="0.3">
      <c r="A289" s="15" t="s">
        <v>133</v>
      </c>
      <c r="B289" s="51"/>
      <c r="C289" s="51"/>
      <c r="D289" s="51"/>
      <c r="E289" s="51"/>
      <c r="F289" s="51"/>
      <c r="G289" s="51"/>
      <c r="H289" s="51"/>
      <c r="I289" s="51"/>
      <c r="J289" s="51"/>
      <c r="K289" s="97"/>
      <c r="L289" s="51"/>
      <c r="M289" s="97"/>
      <c r="N289" s="51"/>
      <c r="O289" s="97"/>
    </row>
    <row r="290" spans="1:26" x14ac:dyDescent="0.3">
      <c r="A290" s="15" t="s">
        <v>134</v>
      </c>
      <c r="B290" s="51"/>
      <c r="C290" s="51"/>
      <c r="D290" s="51"/>
      <c r="E290" s="51"/>
      <c r="F290" s="51"/>
      <c r="G290" s="51"/>
      <c r="H290" s="51"/>
      <c r="I290" s="51"/>
      <c r="J290" s="51"/>
      <c r="K290" s="97"/>
      <c r="L290" s="51"/>
      <c r="M290" s="97"/>
      <c r="N290" s="51"/>
      <c r="O290" s="97"/>
    </row>
    <row r="291" spans="1:26" x14ac:dyDescent="0.3">
      <c r="A291" s="3" t="s">
        <v>135</v>
      </c>
      <c r="B291" s="98">
        <f t="shared" ref="B291:O291" si="47">SUM(B288:B290)</f>
        <v>0</v>
      </c>
      <c r="C291" s="98">
        <f t="shared" si="47"/>
        <v>0</v>
      </c>
      <c r="D291" s="98">
        <f t="shared" si="47"/>
        <v>0</v>
      </c>
      <c r="E291" s="98">
        <f t="shared" si="47"/>
        <v>0</v>
      </c>
      <c r="F291" s="98">
        <f t="shared" si="47"/>
        <v>0</v>
      </c>
      <c r="G291" s="98">
        <f t="shared" si="47"/>
        <v>0</v>
      </c>
      <c r="H291" s="98">
        <f t="shared" si="47"/>
        <v>0</v>
      </c>
      <c r="I291" s="98">
        <f t="shared" si="47"/>
        <v>0</v>
      </c>
      <c r="J291" s="98">
        <f t="shared" si="47"/>
        <v>0</v>
      </c>
      <c r="K291" s="98">
        <f t="shared" si="47"/>
        <v>0</v>
      </c>
      <c r="L291" s="98">
        <f t="shared" si="47"/>
        <v>0</v>
      </c>
      <c r="M291" s="98">
        <f t="shared" si="47"/>
        <v>0</v>
      </c>
      <c r="N291" s="98">
        <f t="shared" si="47"/>
        <v>0</v>
      </c>
      <c r="O291" s="242">
        <f t="shared" si="47"/>
        <v>0</v>
      </c>
    </row>
    <row r="292" spans="1:26" x14ac:dyDescent="0.3">
      <c r="A292" s="46" t="s">
        <v>16</v>
      </c>
    </row>
    <row r="293" spans="1:26" x14ac:dyDescent="0.3">
      <c r="A293" s="46"/>
    </row>
    <row r="294" spans="1:26" x14ac:dyDescent="0.3">
      <c r="A294" s="542" t="s">
        <v>57</v>
      </c>
      <c r="B294" s="542">
        <v>2012</v>
      </c>
      <c r="C294" s="542">
        <v>2013</v>
      </c>
      <c r="D294" s="583">
        <v>2014</v>
      </c>
      <c r="E294" s="585"/>
      <c r="F294" s="542">
        <v>2015</v>
      </c>
      <c r="G294" s="542">
        <v>2016</v>
      </c>
      <c r="H294" s="542">
        <v>2017</v>
      </c>
    </row>
    <row r="295" spans="1:26" x14ac:dyDescent="0.3">
      <c r="A295" s="543"/>
      <c r="B295" s="544"/>
      <c r="C295" s="544"/>
      <c r="D295" s="406" t="s">
        <v>0</v>
      </c>
      <c r="E295" s="406" t="s">
        <v>8</v>
      </c>
      <c r="F295" s="544"/>
      <c r="G295" s="544"/>
      <c r="H295" s="544"/>
    </row>
    <row r="296" spans="1:26" x14ac:dyDescent="0.3">
      <c r="A296" s="544"/>
      <c r="B296" s="426" t="s">
        <v>59</v>
      </c>
      <c r="C296" s="426" t="s">
        <v>59</v>
      </c>
      <c r="D296" s="426" t="s">
        <v>59</v>
      </c>
      <c r="E296" s="426" t="s">
        <v>59</v>
      </c>
      <c r="F296" s="426" t="s">
        <v>59</v>
      </c>
      <c r="G296" s="426" t="s">
        <v>59</v>
      </c>
      <c r="H296" s="426" t="s">
        <v>59</v>
      </c>
    </row>
    <row r="297" spans="1:26" x14ac:dyDescent="0.3">
      <c r="A297" s="308" t="s">
        <v>312</v>
      </c>
      <c r="B297" s="280" t="str">
        <f>IFERROR(B288*100/P78,"")</f>
        <v/>
      </c>
      <c r="C297" s="280" t="str">
        <f>IFERROR(D288*100/Q78,"")</f>
        <v/>
      </c>
      <c r="D297" s="280" t="str">
        <f>IFERROR(F288*100/R78,"")</f>
        <v/>
      </c>
      <c r="E297" s="280" t="str">
        <f>IFERROR(H288*100/S78,"")</f>
        <v/>
      </c>
      <c r="F297" s="280" t="str">
        <f>IFERROR(J288*100/T78,"")</f>
        <v/>
      </c>
      <c r="G297" s="280" t="str">
        <f>IFERROR(L288*100/U78,"")</f>
        <v/>
      </c>
      <c r="H297" s="281" t="str">
        <f>IFERROR(N288*100/V78,"")</f>
        <v/>
      </c>
    </row>
    <row r="298" spans="1:26" x14ac:dyDescent="0.3">
      <c r="A298" s="310" t="s">
        <v>311</v>
      </c>
      <c r="B298" s="326" t="str">
        <f>IFERROR(B289*100/D115,"")</f>
        <v/>
      </c>
      <c r="C298" s="326" t="str">
        <f>IFERROR(D289*100/G115,"")</f>
        <v/>
      </c>
      <c r="D298" s="326" t="str">
        <f>IFERROR(F289*100/L115,"")</f>
        <v/>
      </c>
      <c r="E298" s="326" t="str">
        <f>IFERROR(H289*100/M115,"")</f>
        <v/>
      </c>
      <c r="F298" s="326" t="str">
        <f>IFERROR(J289*100/P115,"")</f>
        <v/>
      </c>
      <c r="G298" s="326" t="str">
        <f>IFERROR(L289*100/S115,"")</f>
        <v/>
      </c>
      <c r="H298" s="327" t="str">
        <f>IFERROR(N289*100/V115,"")</f>
        <v/>
      </c>
    </row>
    <row r="299" spans="1:26" x14ac:dyDescent="0.3">
      <c r="A299" s="46" t="s">
        <v>16</v>
      </c>
      <c r="B299" s="266"/>
      <c r="C299" s="266"/>
      <c r="D299" s="266"/>
      <c r="E299" s="266"/>
      <c r="F299" s="266"/>
      <c r="G299" s="266"/>
      <c r="H299" s="266"/>
      <c r="I299" s="266"/>
    </row>
    <row r="300" spans="1:26" customFormat="1" ht="14.25" x14ac:dyDescent="0.2"/>
    <row r="301" spans="1:26" x14ac:dyDescent="0.3">
      <c r="A301" s="580" t="s">
        <v>57</v>
      </c>
      <c r="B301" s="488">
        <v>2012</v>
      </c>
      <c r="C301" s="489"/>
      <c r="D301" s="488">
        <v>2013</v>
      </c>
      <c r="E301" s="489"/>
      <c r="F301" s="583">
        <v>2014</v>
      </c>
      <c r="G301" s="584"/>
      <c r="H301" s="584"/>
      <c r="I301" s="585"/>
      <c r="J301" s="488">
        <v>2015</v>
      </c>
      <c r="K301" s="489"/>
      <c r="L301" s="488">
        <v>2016</v>
      </c>
      <c r="M301" s="489"/>
      <c r="N301" s="488">
        <v>2017</v>
      </c>
      <c r="O301" s="489"/>
    </row>
    <row r="302" spans="1:26" x14ac:dyDescent="0.3">
      <c r="A302" s="580"/>
      <c r="B302" s="581"/>
      <c r="C302" s="582"/>
      <c r="D302" s="581"/>
      <c r="E302" s="582"/>
      <c r="F302" s="590" t="s">
        <v>0</v>
      </c>
      <c r="G302" s="591"/>
      <c r="H302" s="590" t="s">
        <v>8</v>
      </c>
      <c r="I302" s="591"/>
      <c r="J302" s="490"/>
      <c r="K302" s="491"/>
      <c r="L302" s="490"/>
      <c r="M302" s="491"/>
      <c r="N302" s="490"/>
      <c r="O302" s="491"/>
    </row>
    <row r="303" spans="1:26" x14ac:dyDescent="0.3">
      <c r="A303" s="580"/>
      <c r="B303" s="426" t="s">
        <v>136</v>
      </c>
      <c r="C303" s="426" t="s">
        <v>59</v>
      </c>
      <c r="D303" s="426" t="s">
        <v>136</v>
      </c>
      <c r="E303" s="426" t="s">
        <v>59</v>
      </c>
      <c r="F303" s="426" t="s">
        <v>136</v>
      </c>
      <c r="G303" s="426" t="s">
        <v>59</v>
      </c>
      <c r="H303" s="426" t="s">
        <v>136</v>
      </c>
      <c r="I303" s="426" t="s">
        <v>59</v>
      </c>
      <c r="J303" s="426" t="s">
        <v>136</v>
      </c>
      <c r="K303" s="426" t="s">
        <v>59</v>
      </c>
      <c r="L303" s="426" t="s">
        <v>136</v>
      </c>
      <c r="M303" s="426" t="s">
        <v>59</v>
      </c>
      <c r="N303" s="426" t="s">
        <v>136</v>
      </c>
      <c r="O303" s="426" t="s">
        <v>59</v>
      </c>
    </row>
    <row r="304" spans="1:26" ht="20.25" customHeight="1" x14ac:dyDescent="0.3">
      <c r="A304" s="399" t="s">
        <v>137</v>
      </c>
      <c r="B304" s="311"/>
      <c r="C304" s="381" t="str">
        <f>IF(B304=0,"",B304*100/B290)</f>
        <v/>
      </c>
      <c r="D304" s="311"/>
      <c r="E304" s="381" t="str">
        <f>IF(D304=0,"",D304*100/D290)</f>
        <v/>
      </c>
      <c r="F304" s="311"/>
      <c r="G304" s="381" t="str">
        <f>IF(F304=0,"",F304*100/F290)</f>
        <v/>
      </c>
      <c r="H304" s="311"/>
      <c r="I304" s="381" t="str">
        <f>IF(H304=0,"",H304*100/H290)</f>
        <v/>
      </c>
      <c r="J304" s="311"/>
      <c r="K304" s="381" t="str">
        <f>IF(J304=0,"",J304*100/J290)</f>
        <v/>
      </c>
      <c r="L304" s="311"/>
      <c r="M304" s="381" t="str">
        <f>IF(L304=0,"",L304*100/L290)</f>
        <v/>
      </c>
      <c r="N304" s="311"/>
      <c r="O304" s="381" t="str">
        <f>IF(N304=0,"",N304*100/N290)</f>
        <v/>
      </c>
      <c r="P304" s="312"/>
      <c r="Q304" s="312"/>
      <c r="R304" s="312"/>
      <c r="S304" s="312"/>
      <c r="T304" s="312"/>
      <c r="U304" s="312"/>
      <c r="V304" s="312"/>
      <c r="W304" s="312"/>
      <c r="X304" s="312"/>
      <c r="Y304" s="312"/>
      <c r="Z304" s="312"/>
    </row>
    <row r="305" spans="1:28" customFormat="1" ht="22.5" customHeight="1" x14ac:dyDescent="0.2">
      <c r="A305" s="579" t="s">
        <v>16</v>
      </c>
      <c r="B305" s="579"/>
      <c r="C305" s="579"/>
      <c r="D305" s="579"/>
      <c r="E305" s="579"/>
      <c r="F305" s="579"/>
      <c r="G305" s="579"/>
      <c r="H305" s="579"/>
      <c r="I305" s="579"/>
      <c r="J305" s="579"/>
      <c r="K305" s="579"/>
      <c r="L305" s="579"/>
      <c r="M305" s="579"/>
      <c r="N305" s="579"/>
      <c r="O305" s="579"/>
      <c r="P305" s="579"/>
      <c r="Q305" s="579"/>
      <c r="R305" s="579"/>
      <c r="S305" s="579"/>
      <c r="T305" s="579"/>
      <c r="U305" s="579"/>
      <c r="V305" s="579"/>
      <c r="W305" s="579"/>
      <c r="X305" s="579"/>
      <c r="Y305" s="579"/>
      <c r="Z305" s="579"/>
      <c r="AA305" s="579"/>
      <c r="AB305" s="579"/>
    </row>
    <row r="306" spans="1:28" x14ac:dyDescent="0.3">
      <c r="A306" s="46"/>
      <c r="B306" s="266"/>
      <c r="C306" s="266"/>
      <c r="D306" s="266"/>
      <c r="E306" s="266"/>
      <c r="F306" s="266"/>
      <c r="G306" s="266"/>
      <c r="H306" s="266"/>
      <c r="I306" s="266"/>
    </row>
    <row r="307" spans="1:28" x14ac:dyDescent="0.3">
      <c r="J307" s="408" t="s">
        <v>138</v>
      </c>
      <c r="K307" s="408" t="s">
        <v>139</v>
      </c>
    </row>
    <row r="308" spans="1:28" ht="21.75" customHeight="1" x14ac:dyDescent="0.3">
      <c r="A308" s="611" t="s">
        <v>140</v>
      </c>
      <c r="B308" s="612"/>
      <c r="C308" s="612"/>
      <c r="D308" s="612"/>
      <c r="E308" s="612"/>
      <c r="F308" s="612"/>
      <c r="G308" s="612"/>
      <c r="H308" s="612"/>
      <c r="I308" s="612"/>
      <c r="J308" s="99"/>
      <c r="K308" s="100"/>
    </row>
    <row r="309" spans="1:28" ht="24.75" customHeight="1" x14ac:dyDescent="0.3">
      <c r="A309" s="613" t="s">
        <v>141</v>
      </c>
      <c r="B309" s="614"/>
      <c r="C309" s="614"/>
      <c r="D309" s="614"/>
      <c r="E309" s="614"/>
      <c r="F309" s="614"/>
      <c r="G309" s="614"/>
      <c r="H309" s="614"/>
      <c r="I309" s="614"/>
      <c r="J309" s="101"/>
      <c r="K309" s="102"/>
    </row>
    <row r="311" spans="1:28" x14ac:dyDescent="0.3">
      <c r="A311" s="103"/>
      <c r="B311" s="574">
        <v>2012</v>
      </c>
      <c r="C311" s="574">
        <v>2013</v>
      </c>
      <c r="D311" s="554">
        <v>2014</v>
      </c>
      <c r="E311" s="556"/>
      <c r="F311" s="574">
        <v>2015</v>
      </c>
      <c r="G311" s="574">
        <v>2016</v>
      </c>
      <c r="H311" s="574">
        <v>2017</v>
      </c>
    </row>
    <row r="312" spans="1:28" x14ac:dyDescent="0.3">
      <c r="A312" s="103"/>
      <c r="B312" s="575"/>
      <c r="C312" s="575"/>
      <c r="D312" s="427" t="s">
        <v>0</v>
      </c>
      <c r="E312" s="427" t="s">
        <v>8</v>
      </c>
      <c r="F312" s="575"/>
      <c r="G312" s="575"/>
      <c r="H312" s="575"/>
    </row>
    <row r="313" spans="1:28" x14ac:dyDescent="0.3">
      <c r="A313" s="104" t="s">
        <v>142</v>
      </c>
      <c r="B313" s="105"/>
      <c r="C313" s="105"/>
      <c r="D313" s="105"/>
      <c r="E313" s="105"/>
      <c r="F313" s="106"/>
      <c r="G313" s="106"/>
      <c r="H313" s="106"/>
    </row>
    <row r="314" spans="1:28" ht="12.75" customHeight="1" x14ac:dyDescent="0.3">
      <c r="A314" s="4"/>
      <c r="B314" s="386"/>
      <c r="C314" s="387"/>
      <c r="D314" s="387"/>
      <c r="E314" s="387"/>
      <c r="F314" s="387"/>
      <c r="G314" s="387"/>
      <c r="H314" s="387"/>
      <c r="I314" s="387"/>
      <c r="J314" s="387"/>
      <c r="K314" s="387"/>
      <c r="L314" s="387"/>
    </row>
    <row r="315" spans="1:28" x14ac:dyDescent="0.3">
      <c r="A315" s="263"/>
    </row>
    <row r="316" spans="1:28" x14ac:dyDescent="0.3">
      <c r="A316" s="248" t="s">
        <v>143</v>
      </c>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50"/>
    </row>
    <row r="317" spans="1:28" x14ac:dyDescent="0.3">
      <c r="A317" s="569" t="s">
        <v>144</v>
      </c>
      <c r="B317" s="557">
        <v>2012</v>
      </c>
      <c r="C317" s="577"/>
      <c r="D317" s="577"/>
      <c r="E317" s="577"/>
      <c r="F317" s="577"/>
      <c r="G317" s="558"/>
      <c r="H317" s="557">
        <v>2013</v>
      </c>
      <c r="I317" s="577"/>
      <c r="J317" s="577"/>
      <c r="K317" s="577"/>
      <c r="L317" s="577"/>
      <c r="M317" s="558"/>
      <c r="N317" s="508">
        <v>2014</v>
      </c>
      <c r="O317" s="509"/>
      <c r="P317" s="509"/>
      <c r="Q317" s="509"/>
      <c r="R317" s="509"/>
      <c r="S317" s="509"/>
      <c r="T317" s="509"/>
      <c r="U317" s="509"/>
      <c r="V317" s="509"/>
      <c r="W317" s="509"/>
      <c r="X317" s="509"/>
      <c r="Y317" s="510"/>
    </row>
    <row r="318" spans="1:28" x14ac:dyDescent="0.3">
      <c r="A318" s="570"/>
      <c r="B318" s="479"/>
      <c r="C318" s="480"/>
      <c r="D318" s="480"/>
      <c r="E318" s="480"/>
      <c r="F318" s="480"/>
      <c r="G318" s="481"/>
      <c r="H318" s="479"/>
      <c r="I318" s="480"/>
      <c r="J318" s="480"/>
      <c r="K318" s="480"/>
      <c r="L318" s="480"/>
      <c r="M318" s="481"/>
      <c r="N318" s="508" t="s">
        <v>0</v>
      </c>
      <c r="O318" s="509"/>
      <c r="P318" s="509"/>
      <c r="Q318" s="509"/>
      <c r="R318" s="509"/>
      <c r="S318" s="510"/>
      <c r="T318" s="508" t="s">
        <v>8</v>
      </c>
      <c r="U318" s="509"/>
      <c r="V318" s="509"/>
      <c r="W318" s="509"/>
      <c r="X318" s="509"/>
      <c r="Y318" s="510"/>
    </row>
    <row r="319" spans="1:28" ht="54" customHeight="1" x14ac:dyDescent="0.3">
      <c r="A319" s="570"/>
      <c r="B319" s="418" t="s">
        <v>145</v>
      </c>
      <c r="C319" s="418" t="s">
        <v>146</v>
      </c>
      <c r="D319" s="418" t="s">
        <v>147</v>
      </c>
      <c r="E319" s="428" t="s">
        <v>148</v>
      </c>
      <c r="F319" s="418" t="s">
        <v>193</v>
      </c>
      <c r="G319" s="418" t="s">
        <v>194</v>
      </c>
      <c r="H319" s="418" t="s">
        <v>145</v>
      </c>
      <c r="I319" s="418" t="s">
        <v>146</v>
      </c>
      <c r="J319" s="418" t="s">
        <v>147</v>
      </c>
      <c r="K319" s="428" t="s">
        <v>149</v>
      </c>
      <c r="L319" s="418" t="s">
        <v>193</v>
      </c>
      <c r="M319" s="418" t="s">
        <v>194</v>
      </c>
      <c r="N319" s="418" t="s">
        <v>145</v>
      </c>
      <c r="O319" s="418" t="s">
        <v>146</v>
      </c>
      <c r="P319" s="418" t="s">
        <v>147</v>
      </c>
      <c r="Q319" s="428" t="s">
        <v>149</v>
      </c>
      <c r="R319" s="418" t="s">
        <v>150</v>
      </c>
      <c r="S319" s="418" t="s">
        <v>151</v>
      </c>
      <c r="T319" s="418" t="s">
        <v>145</v>
      </c>
      <c r="U319" s="418" t="s">
        <v>146</v>
      </c>
      <c r="V319" s="418" t="s">
        <v>147</v>
      </c>
      <c r="W319" s="428" t="s">
        <v>149</v>
      </c>
      <c r="X319" s="418" t="s">
        <v>193</v>
      </c>
      <c r="Y319" s="418" t="s">
        <v>194</v>
      </c>
    </row>
    <row r="320" spans="1:28" x14ac:dyDescent="0.3">
      <c r="A320" s="576"/>
      <c r="B320" s="404" t="s">
        <v>195</v>
      </c>
      <c r="C320" s="404" t="s">
        <v>196</v>
      </c>
      <c r="D320" s="404" t="s">
        <v>197</v>
      </c>
      <c r="E320" s="8"/>
      <c r="F320" s="8"/>
      <c r="G320" s="8"/>
      <c r="H320" s="404" t="s">
        <v>195</v>
      </c>
      <c r="I320" s="404" t="s">
        <v>196</v>
      </c>
      <c r="J320" s="404" t="s">
        <v>197</v>
      </c>
      <c r="K320" s="8"/>
      <c r="L320" s="8"/>
      <c r="M320" s="8"/>
      <c r="N320" s="404" t="s">
        <v>195</v>
      </c>
      <c r="O320" s="404" t="s">
        <v>196</v>
      </c>
      <c r="P320" s="404" t="s">
        <v>197</v>
      </c>
      <c r="Q320" s="8"/>
      <c r="R320" s="8"/>
      <c r="S320" s="8"/>
      <c r="T320" s="404" t="s">
        <v>195</v>
      </c>
      <c r="U320" s="404" t="s">
        <v>196</v>
      </c>
      <c r="V320" s="404" t="s">
        <v>197</v>
      </c>
      <c r="W320" s="8"/>
      <c r="X320" s="8"/>
      <c r="Y320" s="8"/>
    </row>
    <row r="321" spans="1:25" x14ac:dyDescent="0.3">
      <c r="A321" s="338" t="s">
        <v>315</v>
      </c>
      <c r="B321" s="282">
        <f t="shared" ref="B321:B328" si="48">+B86+I86+P86</f>
        <v>0</v>
      </c>
      <c r="C321" s="63"/>
      <c r="D321" s="63"/>
      <c r="E321" s="63"/>
      <c r="F321" s="77" t="str">
        <f t="shared" ref="F321:F328" si="49">IF(C321=0,"",C321/B321)</f>
        <v/>
      </c>
      <c r="G321" s="77" t="str">
        <f t="shared" ref="G321:G328" si="50">IF(D321=0,"",D321/B321)</f>
        <v/>
      </c>
      <c r="H321" s="282">
        <f t="shared" ref="H321:H328" si="51">+C86+J86+Q86</f>
        <v>0</v>
      </c>
      <c r="I321" s="63"/>
      <c r="J321" s="63"/>
      <c r="K321" s="63"/>
      <c r="L321" s="77" t="str">
        <f t="shared" ref="L321:L328" si="52">IF(I321=0,"",I321/H321)</f>
        <v/>
      </c>
      <c r="M321" s="77" t="str">
        <f t="shared" ref="M321:M328" si="53">IF(J321=0,"",J321/H321)</f>
        <v/>
      </c>
      <c r="N321" s="282">
        <f t="shared" ref="N321:N328" si="54">+D86+K86+R86</f>
        <v>0</v>
      </c>
      <c r="O321" s="79"/>
      <c r="P321" s="79"/>
      <c r="Q321" s="79"/>
      <c r="R321" s="77" t="str">
        <f t="shared" ref="R321:R328" si="55">IF(O321=0,"",O321/N321)</f>
        <v/>
      </c>
      <c r="S321" s="77" t="str">
        <f t="shared" ref="S321:S328" si="56">IF(P321=0,"",P321/N321)</f>
        <v/>
      </c>
      <c r="T321" s="282">
        <f t="shared" ref="T321:T328" si="57">+E86+L86+S86</f>
        <v>0</v>
      </c>
      <c r="U321" s="63"/>
      <c r="V321" s="63"/>
      <c r="W321" s="63"/>
      <c r="X321" s="77" t="str">
        <f t="shared" ref="X321:X328" si="58">IF(U321=0,"",U321/T321)</f>
        <v/>
      </c>
      <c r="Y321" s="80" t="str">
        <f t="shared" ref="Y321:Y328" si="59">IF(V321=0,"",V321/T321)</f>
        <v/>
      </c>
    </row>
    <row r="322" spans="1:25" x14ac:dyDescent="0.3">
      <c r="A322" s="343" t="s">
        <v>316</v>
      </c>
      <c r="B322" s="55">
        <f t="shared" si="48"/>
        <v>0</v>
      </c>
      <c r="C322" s="51"/>
      <c r="D322" s="51"/>
      <c r="E322" s="51"/>
      <c r="F322" s="52" t="str">
        <f t="shared" si="49"/>
        <v/>
      </c>
      <c r="G322" s="52" t="str">
        <f t="shared" si="50"/>
        <v/>
      </c>
      <c r="H322" s="55">
        <f t="shared" si="51"/>
        <v>0</v>
      </c>
      <c r="I322" s="51"/>
      <c r="J322" s="51"/>
      <c r="K322" s="51"/>
      <c r="L322" s="52" t="str">
        <f t="shared" si="52"/>
        <v/>
      </c>
      <c r="M322" s="52" t="str">
        <f t="shared" si="53"/>
        <v/>
      </c>
      <c r="N322" s="55">
        <f t="shared" si="54"/>
        <v>0</v>
      </c>
      <c r="O322" s="54"/>
      <c r="P322" s="54"/>
      <c r="Q322" s="54"/>
      <c r="R322" s="52" t="str">
        <f t="shared" si="55"/>
        <v/>
      </c>
      <c r="S322" s="52" t="str">
        <f t="shared" si="56"/>
        <v/>
      </c>
      <c r="T322" s="55">
        <f t="shared" si="57"/>
        <v>0</v>
      </c>
      <c r="U322" s="51"/>
      <c r="V322" s="51"/>
      <c r="W322" s="51"/>
      <c r="X322" s="52" t="str">
        <f t="shared" si="58"/>
        <v/>
      </c>
      <c r="Y322" s="53" t="str">
        <f t="shared" si="59"/>
        <v/>
      </c>
    </row>
    <row r="323" spans="1:25" x14ac:dyDescent="0.3">
      <c r="A323" s="343" t="s">
        <v>317</v>
      </c>
      <c r="B323" s="55">
        <f t="shared" si="48"/>
        <v>0</v>
      </c>
      <c r="C323" s="51"/>
      <c r="D323" s="51"/>
      <c r="E323" s="51"/>
      <c r="F323" s="52" t="str">
        <f t="shared" si="49"/>
        <v/>
      </c>
      <c r="G323" s="52" t="str">
        <f t="shared" si="50"/>
        <v/>
      </c>
      <c r="H323" s="55">
        <f t="shared" si="51"/>
        <v>0</v>
      </c>
      <c r="I323" s="51"/>
      <c r="J323" s="51"/>
      <c r="K323" s="51"/>
      <c r="L323" s="52" t="str">
        <f t="shared" si="52"/>
        <v/>
      </c>
      <c r="M323" s="52" t="str">
        <f t="shared" si="53"/>
        <v/>
      </c>
      <c r="N323" s="55">
        <f t="shared" si="54"/>
        <v>0</v>
      </c>
      <c r="O323" s="54"/>
      <c r="P323" s="54"/>
      <c r="Q323" s="54"/>
      <c r="R323" s="52" t="str">
        <f t="shared" si="55"/>
        <v/>
      </c>
      <c r="S323" s="52" t="str">
        <f t="shared" si="56"/>
        <v/>
      </c>
      <c r="T323" s="55">
        <f t="shared" si="57"/>
        <v>0</v>
      </c>
      <c r="U323" s="51"/>
      <c r="V323" s="51"/>
      <c r="W323" s="51"/>
      <c r="X323" s="52" t="str">
        <f t="shared" si="58"/>
        <v/>
      </c>
      <c r="Y323" s="53" t="str">
        <f t="shared" si="59"/>
        <v/>
      </c>
    </row>
    <row r="324" spans="1:25" x14ac:dyDescent="0.3">
      <c r="A324" s="343" t="s">
        <v>318</v>
      </c>
      <c r="B324" s="55">
        <f t="shared" si="48"/>
        <v>0</v>
      </c>
      <c r="C324" s="51"/>
      <c r="D324" s="51"/>
      <c r="E324" s="51"/>
      <c r="F324" s="52" t="str">
        <f t="shared" si="49"/>
        <v/>
      </c>
      <c r="G324" s="52" t="str">
        <f t="shared" si="50"/>
        <v/>
      </c>
      <c r="H324" s="55">
        <f t="shared" si="51"/>
        <v>0</v>
      </c>
      <c r="I324" s="51"/>
      <c r="J324" s="51"/>
      <c r="K324" s="51"/>
      <c r="L324" s="52" t="str">
        <f t="shared" si="52"/>
        <v/>
      </c>
      <c r="M324" s="52" t="str">
        <f t="shared" si="53"/>
        <v/>
      </c>
      <c r="N324" s="55">
        <f t="shared" si="54"/>
        <v>0</v>
      </c>
      <c r="O324" s="54"/>
      <c r="P324" s="54"/>
      <c r="Q324" s="54"/>
      <c r="R324" s="52" t="str">
        <f t="shared" si="55"/>
        <v/>
      </c>
      <c r="S324" s="52" t="str">
        <f t="shared" si="56"/>
        <v/>
      </c>
      <c r="T324" s="55">
        <f t="shared" si="57"/>
        <v>0</v>
      </c>
      <c r="U324" s="51"/>
      <c r="V324" s="51"/>
      <c r="W324" s="51"/>
      <c r="X324" s="52" t="str">
        <f t="shared" si="58"/>
        <v/>
      </c>
      <c r="Y324" s="53" t="str">
        <f t="shared" si="59"/>
        <v/>
      </c>
    </row>
    <row r="325" spans="1:25" x14ac:dyDescent="0.3">
      <c r="A325" s="343" t="s">
        <v>319</v>
      </c>
      <c r="B325" s="55">
        <f t="shared" si="48"/>
        <v>0</v>
      </c>
      <c r="C325" s="51"/>
      <c r="D325" s="51"/>
      <c r="E325" s="51"/>
      <c r="F325" s="52" t="str">
        <f t="shared" si="49"/>
        <v/>
      </c>
      <c r="G325" s="52" t="str">
        <f t="shared" si="50"/>
        <v/>
      </c>
      <c r="H325" s="55">
        <f t="shared" si="51"/>
        <v>0</v>
      </c>
      <c r="I325" s="51"/>
      <c r="J325" s="51"/>
      <c r="K325" s="51"/>
      <c r="L325" s="52" t="str">
        <f t="shared" si="52"/>
        <v/>
      </c>
      <c r="M325" s="52" t="str">
        <f t="shared" si="53"/>
        <v/>
      </c>
      <c r="N325" s="55">
        <f t="shared" si="54"/>
        <v>0</v>
      </c>
      <c r="O325" s="54"/>
      <c r="P325" s="54"/>
      <c r="Q325" s="54"/>
      <c r="R325" s="52" t="str">
        <f t="shared" si="55"/>
        <v/>
      </c>
      <c r="S325" s="52" t="str">
        <f t="shared" si="56"/>
        <v/>
      </c>
      <c r="T325" s="55">
        <f t="shared" si="57"/>
        <v>0</v>
      </c>
      <c r="U325" s="51"/>
      <c r="V325" s="51"/>
      <c r="W325" s="51"/>
      <c r="X325" s="52" t="str">
        <f t="shared" si="58"/>
        <v/>
      </c>
      <c r="Y325" s="53" t="str">
        <f t="shared" si="59"/>
        <v/>
      </c>
    </row>
    <row r="326" spans="1:25" x14ac:dyDescent="0.3">
      <c r="A326" s="343" t="s">
        <v>320</v>
      </c>
      <c r="B326" s="55">
        <f t="shared" si="48"/>
        <v>0</v>
      </c>
      <c r="C326" s="375"/>
      <c r="D326" s="375"/>
      <c r="E326" s="375"/>
      <c r="F326" s="52" t="str">
        <f t="shared" si="49"/>
        <v/>
      </c>
      <c r="G326" s="52" t="str">
        <f t="shared" si="50"/>
        <v/>
      </c>
      <c r="H326" s="55">
        <f t="shared" si="51"/>
        <v>0</v>
      </c>
      <c r="I326" s="375"/>
      <c r="J326" s="375"/>
      <c r="K326" s="375"/>
      <c r="L326" s="52" t="str">
        <f t="shared" si="52"/>
        <v/>
      </c>
      <c r="M326" s="52" t="str">
        <f t="shared" si="53"/>
        <v/>
      </c>
      <c r="N326" s="55">
        <f t="shared" si="54"/>
        <v>0</v>
      </c>
      <c r="O326" s="376"/>
      <c r="P326" s="376"/>
      <c r="Q326" s="376"/>
      <c r="R326" s="52" t="str">
        <f t="shared" si="55"/>
        <v/>
      </c>
      <c r="S326" s="52" t="str">
        <f t="shared" si="56"/>
        <v/>
      </c>
      <c r="T326" s="55">
        <f t="shared" si="57"/>
        <v>0</v>
      </c>
      <c r="U326" s="375"/>
      <c r="V326" s="375"/>
      <c r="W326" s="375"/>
      <c r="X326" s="52" t="str">
        <f t="shared" si="58"/>
        <v/>
      </c>
      <c r="Y326" s="53" t="str">
        <f t="shared" si="59"/>
        <v/>
      </c>
    </row>
    <row r="327" spans="1:25" x14ac:dyDescent="0.3">
      <c r="A327" s="372" t="s">
        <v>321</v>
      </c>
      <c r="B327" s="55">
        <f t="shared" si="48"/>
        <v>0</v>
      </c>
      <c r="C327" s="375"/>
      <c r="D327" s="375"/>
      <c r="E327" s="375"/>
      <c r="F327" s="52" t="str">
        <f t="shared" si="49"/>
        <v/>
      </c>
      <c r="G327" s="52" t="str">
        <f t="shared" si="50"/>
        <v/>
      </c>
      <c r="H327" s="55">
        <f t="shared" si="51"/>
        <v>0</v>
      </c>
      <c r="I327" s="375"/>
      <c r="J327" s="375"/>
      <c r="K327" s="375"/>
      <c r="L327" s="52" t="str">
        <f t="shared" si="52"/>
        <v/>
      </c>
      <c r="M327" s="52" t="str">
        <f t="shared" si="53"/>
        <v/>
      </c>
      <c r="N327" s="55">
        <f t="shared" si="54"/>
        <v>0</v>
      </c>
      <c r="O327" s="376"/>
      <c r="P327" s="376"/>
      <c r="Q327" s="376"/>
      <c r="R327" s="52" t="str">
        <f t="shared" si="55"/>
        <v/>
      </c>
      <c r="S327" s="52" t="str">
        <f t="shared" si="56"/>
        <v/>
      </c>
      <c r="T327" s="55">
        <f t="shared" si="57"/>
        <v>0</v>
      </c>
      <c r="U327" s="375"/>
      <c r="V327" s="375"/>
      <c r="W327" s="375"/>
      <c r="X327" s="52" t="str">
        <f t="shared" si="58"/>
        <v/>
      </c>
      <c r="Y327" s="53" t="str">
        <f t="shared" si="59"/>
        <v/>
      </c>
    </row>
    <row r="328" spans="1:25" x14ac:dyDescent="0.3">
      <c r="A328" s="369" t="s">
        <v>322</v>
      </c>
      <c r="B328" s="283">
        <f t="shared" si="48"/>
        <v>0</v>
      </c>
      <c r="C328" s="56"/>
      <c r="D328" s="56"/>
      <c r="E328" s="56"/>
      <c r="F328" s="57" t="str">
        <f t="shared" si="49"/>
        <v/>
      </c>
      <c r="G328" s="57" t="str">
        <f t="shared" si="50"/>
        <v/>
      </c>
      <c r="H328" s="283">
        <f t="shared" si="51"/>
        <v>0</v>
      </c>
      <c r="I328" s="56"/>
      <c r="J328" s="56"/>
      <c r="K328" s="56"/>
      <c r="L328" s="57" t="str">
        <f t="shared" si="52"/>
        <v/>
      </c>
      <c r="M328" s="57" t="str">
        <f t="shared" si="53"/>
        <v/>
      </c>
      <c r="N328" s="283">
        <f t="shared" si="54"/>
        <v>0</v>
      </c>
      <c r="O328" s="58"/>
      <c r="P328" s="58"/>
      <c r="Q328" s="58"/>
      <c r="R328" s="57" t="str">
        <f t="shared" si="55"/>
        <v/>
      </c>
      <c r="S328" s="57" t="str">
        <f t="shared" si="56"/>
        <v/>
      </c>
      <c r="T328" s="283">
        <f t="shared" si="57"/>
        <v>0</v>
      </c>
      <c r="U328" s="56"/>
      <c r="V328" s="56"/>
      <c r="W328" s="56"/>
      <c r="X328" s="57" t="str">
        <f t="shared" si="58"/>
        <v/>
      </c>
      <c r="Y328" s="59" t="str">
        <f t="shared" si="59"/>
        <v/>
      </c>
    </row>
    <row r="329" spans="1:25" x14ac:dyDescent="0.3">
      <c r="A329" s="46" t="s">
        <v>16</v>
      </c>
    </row>
    <row r="330" spans="1:25" x14ac:dyDescent="0.3">
      <c r="A330" s="46"/>
    </row>
    <row r="331" spans="1:25" x14ac:dyDescent="0.3">
      <c r="A331" s="46"/>
    </row>
    <row r="332" spans="1:25" x14ac:dyDescent="0.3">
      <c r="A332" s="569" t="s">
        <v>144</v>
      </c>
      <c r="B332" s="578">
        <v>2015</v>
      </c>
      <c r="C332" s="578"/>
      <c r="D332" s="578"/>
      <c r="E332" s="578"/>
      <c r="F332" s="578"/>
      <c r="G332" s="578"/>
      <c r="H332" s="578">
        <v>2016</v>
      </c>
      <c r="I332" s="578"/>
      <c r="J332" s="578"/>
      <c r="K332" s="578"/>
      <c r="L332" s="578"/>
      <c r="M332" s="578"/>
      <c r="N332" s="578">
        <v>2017</v>
      </c>
      <c r="O332" s="578"/>
      <c r="P332" s="578"/>
      <c r="Q332" s="578"/>
      <c r="R332" s="578"/>
      <c r="S332" s="578"/>
    </row>
    <row r="333" spans="1:25" ht="53.25" customHeight="1" x14ac:dyDescent="0.3">
      <c r="A333" s="570"/>
      <c r="B333" s="418" t="s">
        <v>145</v>
      </c>
      <c r="C333" s="418" t="s">
        <v>146</v>
      </c>
      <c r="D333" s="418" t="s">
        <v>147</v>
      </c>
      <c r="E333" s="428" t="s">
        <v>149</v>
      </c>
      <c r="F333" s="418" t="s">
        <v>193</v>
      </c>
      <c r="G333" s="418" t="s">
        <v>194</v>
      </c>
      <c r="H333" s="418" t="s">
        <v>145</v>
      </c>
      <c r="I333" s="418" t="s">
        <v>146</v>
      </c>
      <c r="J333" s="418" t="s">
        <v>147</v>
      </c>
      <c r="K333" s="428" t="s">
        <v>149</v>
      </c>
      <c r="L333" s="418" t="s">
        <v>193</v>
      </c>
      <c r="M333" s="418" t="s">
        <v>194</v>
      </c>
      <c r="N333" s="418" t="s">
        <v>145</v>
      </c>
      <c r="O333" s="418" t="s">
        <v>146</v>
      </c>
      <c r="P333" s="418" t="s">
        <v>147</v>
      </c>
      <c r="Q333" s="428" t="s">
        <v>149</v>
      </c>
      <c r="R333" s="418" t="s">
        <v>193</v>
      </c>
      <c r="S333" s="418" t="s">
        <v>194</v>
      </c>
    </row>
    <row r="334" spans="1:25" x14ac:dyDescent="0.3">
      <c r="A334" s="576"/>
      <c r="B334" s="404" t="s">
        <v>195</v>
      </c>
      <c r="C334" s="404" t="s">
        <v>196</v>
      </c>
      <c r="D334" s="404" t="s">
        <v>197</v>
      </c>
      <c r="E334" s="8"/>
      <c r="F334" s="8"/>
      <c r="G334" s="8"/>
      <c r="H334" s="404" t="s">
        <v>195</v>
      </c>
      <c r="I334" s="404" t="s">
        <v>196</v>
      </c>
      <c r="J334" s="404" t="s">
        <v>197</v>
      </c>
      <c r="K334" s="8"/>
      <c r="L334" s="8"/>
      <c r="M334" s="8"/>
      <c r="N334" s="404" t="s">
        <v>195</v>
      </c>
      <c r="O334" s="404" t="s">
        <v>196</v>
      </c>
      <c r="P334" s="404" t="s">
        <v>197</v>
      </c>
      <c r="Q334" s="8"/>
      <c r="R334" s="8"/>
      <c r="S334" s="8"/>
    </row>
    <row r="335" spans="1:25" x14ac:dyDescent="0.3">
      <c r="A335" s="338" t="s">
        <v>315</v>
      </c>
      <c r="B335" s="282">
        <f t="shared" ref="B335:B342" si="60">+F86+M86+T86</f>
        <v>0</v>
      </c>
      <c r="C335" s="63"/>
      <c r="D335" s="63"/>
      <c r="E335" s="63"/>
      <c r="F335" s="77" t="str">
        <f t="shared" ref="F335:F342" si="61">IF(C335=0,"",C335/B335)</f>
        <v/>
      </c>
      <c r="G335" s="77" t="str">
        <f t="shared" ref="G335:G342" si="62">IF(D335=0,"",D335/B335)</f>
        <v/>
      </c>
      <c r="H335" s="282">
        <f t="shared" ref="H335:H342" si="63">+G86+N86+U86</f>
        <v>0</v>
      </c>
      <c r="I335" s="63"/>
      <c r="J335" s="63"/>
      <c r="K335" s="63"/>
      <c r="L335" s="77" t="str">
        <f t="shared" ref="L335:L342" si="64">IF(I335=0,"",I335/H335)</f>
        <v/>
      </c>
      <c r="M335" s="77" t="str">
        <f t="shared" ref="M335:M342" si="65">IF(J335=0,"",J335/H335)</f>
        <v/>
      </c>
      <c r="N335" s="282">
        <f t="shared" ref="N335:N342" si="66">+H86+O86+V86</f>
        <v>0</v>
      </c>
      <c r="O335" s="63"/>
      <c r="P335" s="63"/>
      <c r="Q335" s="63"/>
      <c r="R335" s="77" t="str">
        <f t="shared" ref="R335:R342" si="67">IF(O335=0,"",O335/N335)</f>
        <v/>
      </c>
      <c r="S335" s="80" t="str">
        <f t="shared" ref="S335:S342" si="68">IF(P335=0,"",P335/N335)</f>
        <v/>
      </c>
    </row>
    <row r="336" spans="1:25" x14ac:dyDescent="0.3">
      <c r="A336" s="343" t="s">
        <v>316</v>
      </c>
      <c r="B336" s="55">
        <f t="shared" si="60"/>
        <v>0</v>
      </c>
      <c r="C336" s="51"/>
      <c r="D336" s="51"/>
      <c r="E336" s="51"/>
      <c r="F336" s="52" t="str">
        <f t="shared" si="61"/>
        <v/>
      </c>
      <c r="G336" s="52" t="str">
        <f t="shared" si="62"/>
        <v/>
      </c>
      <c r="H336" s="55">
        <f t="shared" si="63"/>
        <v>0</v>
      </c>
      <c r="I336" s="51"/>
      <c r="J336" s="51"/>
      <c r="K336" s="51"/>
      <c r="L336" s="52" t="str">
        <f t="shared" si="64"/>
        <v/>
      </c>
      <c r="M336" s="52" t="str">
        <f t="shared" si="65"/>
        <v/>
      </c>
      <c r="N336" s="55">
        <f t="shared" si="66"/>
        <v>0</v>
      </c>
      <c r="O336" s="51"/>
      <c r="P336" s="51"/>
      <c r="Q336" s="51"/>
      <c r="R336" s="52" t="str">
        <f t="shared" si="67"/>
        <v/>
      </c>
      <c r="S336" s="53" t="str">
        <f t="shared" si="68"/>
        <v/>
      </c>
    </row>
    <row r="337" spans="1:19" x14ac:dyDescent="0.3">
      <c r="A337" s="343" t="s">
        <v>317</v>
      </c>
      <c r="B337" s="55">
        <f t="shared" si="60"/>
        <v>0</v>
      </c>
      <c r="C337" s="51"/>
      <c r="D337" s="51"/>
      <c r="E337" s="51"/>
      <c r="F337" s="52" t="str">
        <f t="shared" si="61"/>
        <v/>
      </c>
      <c r="G337" s="52" t="str">
        <f t="shared" si="62"/>
        <v/>
      </c>
      <c r="H337" s="55">
        <f t="shared" si="63"/>
        <v>0</v>
      </c>
      <c r="I337" s="51"/>
      <c r="J337" s="51"/>
      <c r="K337" s="51"/>
      <c r="L337" s="52" t="str">
        <f t="shared" si="64"/>
        <v/>
      </c>
      <c r="M337" s="52" t="str">
        <f t="shared" si="65"/>
        <v/>
      </c>
      <c r="N337" s="55">
        <f t="shared" si="66"/>
        <v>0</v>
      </c>
      <c r="O337" s="51"/>
      <c r="P337" s="51"/>
      <c r="Q337" s="51"/>
      <c r="R337" s="52" t="str">
        <f t="shared" si="67"/>
        <v/>
      </c>
      <c r="S337" s="53" t="str">
        <f t="shared" si="68"/>
        <v/>
      </c>
    </row>
    <row r="338" spans="1:19" x14ac:dyDescent="0.3">
      <c r="A338" s="343" t="s">
        <v>318</v>
      </c>
      <c r="B338" s="55">
        <f t="shared" si="60"/>
        <v>0</v>
      </c>
      <c r="C338" s="51"/>
      <c r="D338" s="51"/>
      <c r="E338" s="51"/>
      <c r="F338" s="52" t="str">
        <f t="shared" si="61"/>
        <v/>
      </c>
      <c r="G338" s="52" t="str">
        <f t="shared" si="62"/>
        <v/>
      </c>
      <c r="H338" s="55">
        <f t="shared" si="63"/>
        <v>0</v>
      </c>
      <c r="I338" s="51"/>
      <c r="J338" s="51"/>
      <c r="K338" s="51"/>
      <c r="L338" s="52" t="str">
        <f t="shared" si="64"/>
        <v/>
      </c>
      <c r="M338" s="52" t="str">
        <f t="shared" si="65"/>
        <v/>
      </c>
      <c r="N338" s="55">
        <f t="shared" si="66"/>
        <v>0</v>
      </c>
      <c r="O338" s="51"/>
      <c r="P338" s="51"/>
      <c r="Q338" s="51"/>
      <c r="R338" s="52" t="str">
        <f t="shared" si="67"/>
        <v/>
      </c>
      <c r="S338" s="53" t="str">
        <f t="shared" si="68"/>
        <v/>
      </c>
    </row>
    <row r="339" spans="1:19" x14ac:dyDescent="0.3">
      <c r="A339" s="343" t="s">
        <v>319</v>
      </c>
      <c r="B339" s="55">
        <f t="shared" si="60"/>
        <v>0</v>
      </c>
      <c r="C339" s="51"/>
      <c r="D339" s="51"/>
      <c r="E339" s="51"/>
      <c r="F339" s="52" t="str">
        <f t="shared" si="61"/>
        <v/>
      </c>
      <c r="G339" s="52" t="str">
        <f t="shared" si="62"/>
        <v/>
      </c>
      <c r="H339" s="55">
        <f t="shared" si="63"/>
        <v>0</v>
      </c>
      <c r="I339" s="51"/>
      <c r="J339" s="51"/>
      <c r="K339" s="51"/>
      <c r="L339" s="52" t="str">
        <f t="shared" si="64"/>
        <v/>
      </c>
      <c r="M339" s="52" t="str">
        <f t="shared" si="65"/>
        <v/>
      </c>
      <c r="N339" s="55">
        <f t="shared" si="66"/>
        <v>0</v>
      </c>
      <c r="O339" s="51"/>
      <c r="P339" s="51"/>
      <c r="Q339" s="51"/>
      <c r="R339" s="52" t="str">
        <f t="shared" si="67"/>
        <v/>
      </c>
      <c r="S339" s="53" t="str">
        <f t="shared" si="68"/>
        <v/>
      </c>
    </row>
    <row r="340" spans="1:19" x14ac:dyDescent="0.3">
      <c r="A340" s="343" t="s">
        <v>320</v>
      </c>
      <c r="B340" s="55">
        <f t="shared" si="60"/>
        <v>0</v>
      </c>
      <c r="C340" s="51"/>
      <c r="D340" s="51"/>
      <c r="E340" s="51"/>
      <c r="F340" s="52" t="str">
        <f t="shared" si="61"/>
        <v/>
      </c>
      <c r="G340" s="52" t="str">
        <f t="shared" si="62"/>
        <v/>
      </c>
      <c r="H340" s="55">
        <f t="shared" si="63"/>
        <v>0</v>
      </c>
      <c r="I340" s="51"/>
      <c r="J340" s="51"/>
      <c r="K340" s="51"/>
      <c r="L340" s="52" t="str">
        <f t="shared" si="64"/>
        <v/>
      </c>
      <c r="M340" s="52" t="str">
        <f t="shared" si="65"/>
        <v/>
      </c>
      <c r="N340" s="55">
        <f t="shared" si="66"/>
        <v>0</v>
      </c>
      <c r="O340" s="51"/>
      <c r="P340" s="51"/>
      <c r="Q340" s="51"/>
      <c r="R340" s="52" t="str">
        <f t="shared" si="67"/>
        <v/>
      </c>
      <c r="S340" s="53" t="str">
        <f t="shared" si="68"/>
        <v/>
      </c>
    </row>
    <row r="341" spans="1:19" x14ac:dyDescent="0.3">
      <c r="A341" s="372" t="s">
        <v>321</v>
      </c>
      <c r="B341" s="55">
        <f t="shared" si="60"/>
        <v>0</v>
      </c>
      <c r="C341" s="51"/>
      <c r="D341" s="51"/>
      <c r="E341" s="51"/>
      <c r="F341" s="52" t="str">
        <f t="shared" si="61"/>
        <v/>
      </c>
      <c r="G341" s="52" t="str">
        <f t="shared" si="62"/>
        <v/>
      </c>
      <c r="H341" s="55">
        <f t="shared" si="63"/>
        <v>0</v>
      </c>
      <c r="I341" s="51"/>
      <c r="J341" s="51"/>
      <c r="K341" s="51"/>
      <c r="L341" s="52" t="str">
        <f t="shared" si="64"/>
        <v/>
      </c>
      <c r="M341" s="52" t="str">
        <f t="shared" si="65"/>
        <v/>
      </c>
      <c r="N341" s="55">
        <f t="shared" si="66"/>
        <v>0</v>
      </c>
      <c r="O341" s="51"/>
      <c r="P341" s="51"/>
      <c r="Q341" s="51"/>
      <c r="R341" s="52" t="str">
        <f t="shared" si="67"/>
        <v/>
      </c>
      <c r="S341" s="53" t="str">
        <f t="shared" si="68"/>
        <v/>
      </c>
    </row>
    <row r="342" spans="1:19" x14ac:dyDescent="0.3">
      <c r="A342" s="369" t="s">
        <v>322</v>
      </c>
      <c r="B342" s="283">
        <f t="shared" si="60"/>
        <v>0</v>
      </c>
      <c r="C342" s="56"/>
      <c r="D342" s="56"/>
      <c r="E342" s="56"/>
      <c r="F342" s="57" t="str">
        <f t="shared" si="61"/>
        <v/>
      </c>
      <c r="G342" s="57" t="str">
        <f t="shared" si="62"/>
        <v/>
      </c>
      <c r="H342" s="283">
        <f t="shared" si="63"/>
        <v>0</v>
      </c>
      <c r="I342" s="56"/>
      <c r="J342" s="56"/>
      <c r="K342" s="56"/>
      <c r="L342" s="57" t="str">
        <f t="shared" si="64"/>
        <v/>
      </c>
      <c r="M342" s="57" t="str">
        <f t="shared" si="65"/>
        <v/>
      </c>
      <c r="N342" s="283">
        <f t="shared" si="66"/>
        <v>0</v>
      </c>
      <c r="O342" s="56"/>
      <c r="P342" s="56"/>
      <c r="Q342" s="56"/>
      <c r="R342" s="57" t="str">
        <f t="shared" si="67"/>
        <v/>
      </c>
      <c r="S342" s="59" t="str">
        <f t="shared" si="68"/>
        <v/>
      </c>
    </row>
    <row r="343" spans="1:19" x14ac:dyDescent="0.3">
      <c r="A343" s="46" t="s">
        <v>16</v>
      </c>
    </row>
    <row r="344" spans="1:19" ht="9.75" customHeight="1" x14ac:dyDescent="0.3">
      <c r="A344" s="46"/>
    </row>
    <row r="345" spans="1:19" x14ac:dyDescent="0.3">
      <c r="A345" s="46"/>
    </row>
    <row r="346" spans="1:19" x14ac:dyDescent="0.3">
      <c r="A346" s="569" t="s">
        <v>57</v>
      </c>
      <c r="B346" s="557">
        <v>2012</v>
      </c>
      <c r="C346" s="558"/>
      <c r="D346" s="557">
        <v>2013</v>
      </c>
      <c r="E346" s="558"/>
      <c r="F346" s="508">
        <v>2014</v>
      </c>
      <c r="G346" s="509"/>
      <c r="H346" s="509"/>
      <c r="I346" s="510"/>
      <c r="J346" s="557">
        <v>2015</v>
      </c>
      <c r="K346" s="558"/>
      <c r="L346" s="557">
        <v>2016</v>
      </c>
      <c r="M346" s="558"/>
      <c r="N346" s="557">
        <v>2017</v>
      </c>
      <c r="O346" s="558"/>
    </row>
    <row r="347" spans="1:19" x14ac:dyDescent="0.3">
      <c r="A347" s="570"/>
      <c r="B347" s="490"/>
      <c r="C347" s="491"/>
      <c r="D347" s="490"/>
      <c r="E347" s="491"/>
      <c r="F347" s="508" t="s">
        <v>0</v>
      </c>
      <c r="G347" s="510"/>
      <c r="H347" s="508" t="s">
        <v>8</v>
      </c>
      <c r="I347" s="510"/>
      <c r="J347" s="490"/>
      <c r="K347" s="491"/>
      <c r="L347" s="490"/>
      <c r="M347" s="491"/>
      <c r="N347" s="490"/>
      <c r="O347" s="491"/>
    </row>
    <row r="348" spans="1:19" x14ac:dyDescent="0.3">
      <c r="A348" s="576"/>
      <c r="B348" s="259" t="s">
        <v>136</v>
      </c>
      <c r="C348" s="259" t="s">
        <v>59</v>
      </c>
      <c r="D348" s="259" t="s">
        <v>136</v>
      </c>
      <c r="E348" s="259" t="s">
        <v>59</v>
      </c>
      <c r="F348" s="259" t="s">
        <v>136</v>
      </c>
      <c r="G348" s="259" t="s">
        <v>59</v>
      </c>
      <c r="H348" s="259" t="s">
        <v>136</v>
      </c>
      <c r="I348" s="259" t="s">
        <v>59</v>
      </c>
      <c r="J348" s="259" t="s">
        <v>136</v>
      </c>
      <c r="K348" s="259" t="s">
        <v>59</v>
      </c>
      <c r="L348" s="259" t="s">
        <v>136</v>
      </c>
      <c r="M348" s="259" t="s">
        <v>59</v>
      </c>
      <c r="N348" s="259" t="s">
        <v>136</v>
      </c>
      <c r="O348" s="259" t="s">
        <v>59</v>
      </c>
    </row>
    <row r="349" spans="1:19" x14ac:dyDescent="0.3">
      <c r="A349" s="255" t="s">
        <v>152</v>
      </c>
      <c r="B349" s="274"/>
      <c r="C349" s="274"/>
      <c r="D349" s="274"/>
      <c r="E349" s="274"/>
      <c r="F349" s="274"/>
      <c r="G349" s="274"/>
      <c r="H349" s="274"/>
      <c r="I349" s="274"/>
      <c r="J349" s="274"/>
      <c r="K349" s="275"/>
      <c r="L349" s="274"/>
      <c r="M349" s="275"/>
      <c r="N349" s="274"/>
      <c r="O349" s="275"/>
    </row>
    <row r="350" spans="1:19" x14ac:dyDescent="0.3">
      <c r="A350" s="46"/>
    </row>
    <row r="352" spans="1:19" x14ac:dyDescent="0.3">
      <c r="A352" s="103"/>
      <c r="B352" s="403" t="s">
        <v>138</v>
      </c>
      <c r="C352" s="403" t="s">
        <v>139</v>
      </c>
    </row>
    <row r="353" spans="1:23" ht="23.25" customHeight="1" x14ac:dyDescent="0.3">
      <c r="A353" s="315" t="s">
        <v>153</v>
      </c>
      <c r="B353" s="109"/>
      <c r="C353" s="110"/>
    </row>
    <row r="354" spans="1:23" ht="32.25" customHeight="1" x14ac:dyDescent="0.3">
      <c r="A354" s="316" t="s">
        <v>154</v>
      </c>
      <c r="B354" s="261"/>
      <c r="C354" s="111"/>
    </row>
    <row r="355" spans="1:23" x14ac:dyDescent="0.3">
      <c r="A355" s="46" t="s">
        <v>155</v>
      </c>
    </row>
    <row r="356" spans="1:23" x14ac:dyDescent="0.3">
      <c r="A356" s="46"/>
    </row>
    <row r="357" spans="1:23" x14ac:dyDescent="0.3">
      <c r="A357" s="4"/>
      <c r="B357" s="112"/>
      <c r="C357" s="112"/>
    </row>
    <row r="358" spans="1:23" x14ac:dyDescent="0.3">
      <c r="A358" s="573" t="s">
        <v>156</v>
      </c>
      <c r="B358" s="573"/>
      <c r="C358" s="573"/>
      <c r="D358" s="573"/>
      <c r="E358" s="573"/>
      <c r="F358" s="573"/>
      <c r="G358" s="573"/>
      <c r="H358" s="573"/>
      <c r="I358" s="573"/>
      <c r="J358" s="573"/>
      <c r="K358" s="573"/>
      <c r="L358" s="573"/>
      <c r="M358" s="573"/>
      <c r="N358" s="573"/>
      <c r="O358" s="573"/>
      <c r="P358" s="226"/>
      <c r="Q358" s="226"/>
      <c r="R358" s="226"/>
      <c r="S358" s="226"/>
      <c r="T358" s="226"/>
      <c r="U358" s="226"/>
      <c r="V358" s="226"/>
      <c r="W358" s="226"/>
    </row>
    <row r="359" spans="1:23" x14ac:dyDescent="0.3">
      <c r="A359" s="557" t="s">
        <v>57</v>
      </c>
      <c r="B359" s="557">
        <v>2012</v>
      </c>
      <c r="C359" s="558"/>
      <c r="D359" s="557">
        <v>2013</v>
      </c>
      <c r="E359" s="558"/>
      <c r="F359" s="508">
        <v>2014</v>
      </c>
      <c r="G359" s="509"/>
      <c r="H359" s="509"/>
      <c r="I359" s="510"/>
      <c r="J359" s="557">
        <v>2015</v>
      </c>
      <c r="K359" s="558"/>
      <c r="L359" s="557">
        <v>2016</v>
      </c>
      <c r="M359" s="558"/>
      <c r="N359" s="557">
        <v>2017</v>
      </c>
      <c r="O359" s="558"/>
    </row>
    <row r="360" spans="1:23" x14ac:dyDescent="0.3">
      <c r="A360" s="479"/>
      <c r="B360" s="479"/>
      <c r="C360" s="481"/>
      <c r="D360" s="479"/>
      <c r="E360" s="481"/>
      <c r="F360" s="508" t="s">
        <v>0</v>
      </c>
      <c r="G360" s="510"/>
      <c r="H360" s="508" t="s">
        <v>8</v>
      </c>
      <c r="I360" s="510"/>
      <c r="J360" s="479"/>
      <c r="K360" s="481"/>
      <c r="L360" s="479"/>
      <c r="M360" s="481"/>
      <c r="N360" s="479"/>
      <c r="O360" s="481"/>
    </row>
    <row r="361" spans="1:23" ht="31.5" customHeight="1" x14ac:dyDescent="0.3">
      <c r="A361" s="325" t="s">
        <v>157</v>
      </c>
      <c r="B361" s="113"/>
      <c r="C361" s="114" t="str">
        <f>IF(B361=0,"",B361*100/D113)</f>
        <v/>
      </c>
      <c r="D361" s="113"/>
      <c r="E361" s="114" t="str">
        <f>IF(D361=0,"",D361*100/G113)</f>
        <v/>
      </c>
      <c r="F361" s="115"/>
      <c r="G361" s="114" t="str">
        <f>IF(F361=0,"",F361*100/L113)</f>
        <v/>
      </c>
      <c r="H361" s="113"/>
      <c r="I361" s="114" t="str">
        <f>IF(H361=0,"",H361*100/M113)</f>
        <v/>
      </c>
      <c r="J361" s="113"/>
      <c r="K361" s="116" t="str">
        <f>IF(J361=0,"",J361*100/P113)</f>
        <v/>
      </c>
      <c r="L361" s="113"/>
      <c r="M361" s="116" t="str">
        <f>IF(L361=0,"",L361*100/S113)</f>
        <v/>
      </c>
      <c r="N361" s="113"/>
      <c r="O361" s="116" t="str">
        <f>IF(N361=0,"",N361*100/V113)</f>
        <v/>
      </c>
    </row>
    <row r="362" spans="1:23" x14ac:dyDescent="0.3">
      <c r="A362" s="263"/>
    </row>
    <row r="363" spans="1:23" x14ac:dyDescent="0.3">
      <c r="A363" s="475" t="s">
        <v>158</v>
      </c>
      <c r="B363" s="475"/>
      <c r="C363" s="475"/>
      <c r="D363" s="475"/>
      <c r="E363" s="475"/>
      <c r="F363" s="475"/>
      <c r="G363" s="475"/>
      <c r="H363" s="475"/>
      <c r="I363" s="475"/>
      <c r="J363" s="475"/>
      <c r="K363" s="475"/>
      <c r="L363" s="475"/>
      <c r="M363" s="475"/>
      <c r="N363" s="475"/>
      <c r="O363" s="475"/>
      <c r="P363" s="475"/>
      <c r="Q363" s="475"/>
      <c r="R363" s="475"/>
      <c r="S363" s="475"/>
      <c r="T363" s="475"/>
      <c r="U363" s="475"/>
      <c r="V363" s="475"/>
    </row>
    <row r="364" spans="1:23" x14ac:dyDescent="0.3">
      <c r="A364" s="503" t="s">
        <v>57</v>
      </c>
      <c r="B364" s="471">
        <v>2012</v>
      </c>
      <c r="C364" s="472"/>
      <c r="D364" s="473"/>
      <c r="E364" s="471">
        <v>2013</v>
      </c>
      <c r="F364" s="472"/>
      <c r="G364" s="473"/>
      <c r="H364" s="471">
        <v>2014</v>
      </c>
      <c r="I364" s="472"/>
      <c r="J364" s="472"/>
      <c r="K364" s="472"/>
      <c r="L364" s="472"/>
      <c r="M364" s="473"/>
      <c r="N364" s="471">
        <v>2015</v>
      </c>
      <c r="O364" s="472"/>
      <c r="P364" s="473"/>
      <c r="Q364" s="471">
        <v>2016</v>
      </c>
      <c r="R364" s="472"/>
      <c r="S364" s="473"/>
      <c r="T364" s="471">
        <v>2017</v>
      </c>
      <c r="U364" s="472"/>
      <c r="V364" s="473"/>
    </row>
    <row r="365" spans="1:23" x14ac:dyDescent="0.3">
      <c r="A365" s="505"/>
      <c r="B365" s="429"/>
      <c r="C365" s="506"/>
      <c r="D365" s="507"/>
      <c r="E365" s="429"/>
      <c r="F365" s="506"/>
      <c r="G365" s="507"/>
      <c r="H365" s="471" t="s">
        <v>0</v>
      </c>
      <c r="I365" s="472"/>
      <c r="J365" s="473"/>
      <c r="K365" s="471" t="s">
        <v>8</v>
      </c>
      <c r="L365" s="472"/>
      <c r="M365" s="473"/>
      <c r="N365" s="429"/>
      <c r="O365" s="506"/>
      <c r="P365" s="507"/>
      <c r="Q365" s="429"/>
      <c r="R365" s="506"/>
      <c r="S365" s="507"/>
      <c r="T365" s="429"/>
      <c r="U365" s="506"/>
      <c r="V365" s="507"/>
    </row>
    <row r="366" spans="1:23" x14ac:dyDescent="0.3">
      <c r="A366" s="505"/>
      <c r="B366" s="401" t="s">
        <v>113</v>
      </c>
      <c r="C366" s="471" t="s">
        <v>114</v>
      </c>
      <c r="D366" s="473"/>
      <c r="E366" s="401" t="s">
        <v>113</v>
      </c>
      <c r="F366" s="471" t="s">
        <v>114</v>
      </c>
      <c r="G366" s="473"/>
      <c r="H366" s="401" t="s">
        <v>113</v>
      </c>
      <c r="I366" s="471" t="s">
        <v>114</v>
      </c>
      <c r="J366" s="473"/>
      <c r="K366" s="401" t="s">
        <v>113</v>
      </c>
      <c r="L366" s="471" t="s">
        <v>114</v>
      </c>
      <c r="M366" s="473"/>
      <c r="N366" s="401" t="s">
        <v>113</v>
      </c>
      <c r="O366" s="471" t="s">
        <v>114</v>
      </c>
      <c r="P366" s="473"/>
      <c r="Q366" s="401" t="s">
        <v>113</v>
      </c>
      <c r="R366" s="471" t="s">
        <v>114</v>
      </c>
      <c r="S366" s="473"/>
      <c r="T366" s="401" t="s">
        <v>113</v>
      </c>
      <c r="U366" s="471" t="s">
        <v>114</v>
      </c>
      <c r="V366" s="473"/>
    </row>
    <row r="367" spans="1:23" x14ac:dyDescent="0.3">
      <c r="A367" s="504"/>
      <c r="B367" s="407" t="s">
        <v>159</v>
      </c>
      <c r="C367" s="407" t="s">
        <v>159</v>
      </c>
      <c r="D367" s="407" t="s">
        <v>59</v>
      </c>
      <c r="E367" s="407" t="s">
        <v>159</v>
      </c>
      <c r="F367" s="407" t="s">
        <v>159</v>
      </c>
      <c r="G367" s="407" t="s">
        <v>59</v>
      </c>
      <c r="H367" s="407" t="s">
        <v>159</v>
      </c>
      <c r="I367" s="407" t="s">
        <v>159</v>
      </c>
      <c r="J367" s="407" t="s">
        <v>59</v>
      </c>
      <c r="K367" s="407" t="s">
        <v>159</v>
      </c>
      <c r="L367" s="407" t="s">
        <v>159</v>
      </c>
      <c r="M367" s="407" t="s">
        <v>59</v>
      </c>
      <c r="N367" s="407" t="s">
        <v>159</v>
      </c>
      <c r="O367" s="407" t="s">
        <v>159</v>
      </c>
      <c r="P367" s="407" t="s">
        <v>59</v>
      </c>
      <c r="Q367" s="407" t="s">
        <v>159</v>
      </c>
      <c r="R367" s="407" t="s">
        <v>159</v>
      </c>
      <c r="S367" s="407" t="s">
        <v>59</v>
      </c>
      <c r="T367" s="407" t="s">
        <v>159</v>
      </c>
      <c r="U367" s="407" t="s">
        <v>159</v>
      </c>
      <c r="V367" s="407" t="s">
        <v>59</v>
      </c>
    </row>
    <row r="368" spans="1:23" ht="35.25" customHeight="1" x14ac:dyDescent="0.3">
      <c r="A368" s="315" t="s">
        <v>160</v>
      </c>
      <c r="B368" s="78"/>
      <c r="C368" s="63"/>
      <c r="D368" s="63" t="str">
        <f t="shared" ref="D368:D373" si="69">IFERROR(C368*100/B368, "")</f>
        <v/>
      </c>
      <c r="E368" s="299"/>
      <c r="F368" s="299"/>
      <c r="G368" s="63" t="str">
        <f t="shared" ref="G368:G373" si="70">IFERROR(F368*100/E368, "")</f>
        <v/>
      </c>
      <c r="H368" s="299"/>
      <c r="I368" s="299"/>
      <c r="J368" s="63" t="str">
        <f t="shared" ref="J368:J373" si="71">IFERROR(I368*100/H368, "")</f>
        <v/>
      </c>
      <c r="K368" s="299"/>
      <c r="L368" s="299"/>
      <c r="M368" s="63" t="str">
        <f t="shared" ref="M368:M373" si="72">IFERROR(L368*100/K368, "")</f>
        <v/>
      </c>
      <c r="N368" s="63"/>
      <c r="O368" s="79"/>
      <c r="P368" s="63" t="str">
        <f t="shared" ref="P368:P373" si="73">IFERROR(O368*100/N368, "")</f>
        <v/>
      </c>
      <c r="Q368" s="78"/>
      <c r="R368" s="63"/>
      <c r="S368" s="63" t="str">
        <f t="shared" ref="S368:S373" si="74">IFERROR(R368*100/Q368, "")</f>
        <v/>
      </c>
      <c r="T368" s="63"/>
      <c r="U368" s="78"/>
      <c r="V368" s="63" t="str">
        <f t="shared" ref="V368:V373" si="75">IFERROR(U368*100/T368, "")</f>
        <v/>
      </c>
    </row>
    <row r="369" spans="1:31" ht="28.5" customHeight="1" x14ac:dyDescent="0.3">
      <c r="A369" s="306" t="s">
        <v>161</v>
      </c>
      <c r="B369" s="83"/>
      <c r="C369" s="51"/>
      <c r="D369" s="51" t="str">
        <f t="shared" si="69"/>
        <v/>
      </c>
      <c r="E369" s="300"/>
      <c r="F369" s="300"/>
      <c r="G369" s="51" t="str">
        <f t="shared" si="70"/>
        <v/>
      </c>
      <c r="H369" s="300"/>
      <c r="I369" s="300"/>
      <c r="J369" s="51" t="str">
        <f t="shared" si="71"/>
        <v/>
      </c>
      <c r="K369" s="300"/>
      <c r="L369" s="300"/>
      <c r="M369" s="51" t="str">
        <f t="shared" si="72"/>
        <v/>
      </c>
      <c r="N369" s="51"/>
      <c r="O369" s="54"/>
      <c r="P369" s="51" t="str">
        <f t="shared" si="73"/>
        <v/>
      </c>
      <c r="Q369" s="83"/>
      <c r="R369" s="51"/>
      <c r="S369" s="51" t="str">
        <f t="shared" si="74"/>
        <v/>
      </c>
      <c r="T369" s="51"/>
      <c r="U369" s="83"/>
      <c r="V369" s="51" t="str">
        <f t="shared" si="75"/>
        <v/>
      </c>
    </row>
    <row r="370" spans="1:31" ht="20.25" customHeight="1" x14ac:dyDescent="0.3">
      <c r="A370" s="306" t="s">
        <v>162</v>
      </c>
      <c r="B370" s="83"/>
      <c r="C370" s="51"/>
      <c r="D370" s="51" t="str">
        <f t="shared" si="69"/>
        <v/>
      </c>
      <c r="E370" s="300"/>
      <c r="F370" s="300"/>
      <c r="G370" s="51" t="str">
        <f t="shared" si="70"/>
        <v/>
      </c>
      <c r="H370" s="300"/>
      <c r="I370" s="300"/>
      <c r="J370" s="51" t="str">
        <f t="shared" si="71"/>
        <v/>
      </c>
      <c r="K370" s="300"/>
      <c r="L370" s="300"/>
      <c r="M370" s="51" t="str">
        <f t="shared" si="72"/>
        <v/>
      </c>
      <c r="N370" s="51"/>
      <c r="O370" s="54"/>
      <c r="P370" s="51" t="str">
        <f t="shared" si="73"/>
        <v/>
      </c>
      <c r="Q370" s="83"/>
      <c r="R370" s="51"/>
      <c r="S370" s="51" t="str">
        <f t="shared" si="74"/>
        <v/>
      </c>
      <c r="T370" s="51"/>
      <c r="U370" s="83"/>
      <c r="V370" s="51" t="str">
        <f t="shared" si="75"/>
        <v/>
      </c>
    </row>
    <row r="371" spans="1:31" ht="44.25" customHeight="1" x14ac:dyDescent="0.3">
      <c r="A371" s="322" t="s">
        <v>281</v>
      </c>
      <c r="B371" s="267"/>
      <c r="C371" s="267"/>
      <c r="D371" s="51" t="str">
        <f t="shared" si="69"/>
        <v/>
      </c>
      <c r="E371" s="301"/>
      <c r="F371" s="301"/>
      <c r="G371" s="51" t="str">
        <f t="shared" si="70"/>
        <v/>
      </c>
      <c r="H371" s="301"/>
      <c r="I371" s="301"/>
      <c r="J371" s="51" t="str">
        <f t="shared" si="71"/>
        <v/>
      </c>
      <c r="K371" s="301"/>
      <c r="L371" s="301"/>
      <c r="M371" s="51" t="str">
        <f t="shared" si="72"/>
        <v/>
      </c>
      <c r="N371" s="267"/>
      <c r="O371" s="269"/>
      <c r="P371" s="51" t="str">
        <f t="shared" si="73"/>
        <v/>
      </c>
      <c r="Q371" s="267"/>
      <c r="R371" s="267"/>
      <c r="S371" s="51" t="str">
        <f t="shared" si="74"/>
        <v/>
      </c>
      <c r="T371" s="267"/>
      <c r="U371" s="267"/>
      <c r="V371" s="51" t="str">
        <f t="shared" si="75"/>
        <v/>
      </c>
    </row>
    <row r="372" spans="1:31" ht="45.75" customHeight="1" x14ac:dyDescent="0.3">
      <c r="A372" s="322" t="s">
        <v>163</v>
      </c>
      <c r="B372" s="267"/>
      <c r="C372" s="267"/>
      <c r="D372" s="51" t="str">
        <f t="shared" si="69"/>
        <v/>
      </c>
      <c r="E372" s="301"/>
      <c r="F372" s="301"/>
      <c r="G372" s="51" t="str">
        <f t="shared" si="70"/>
        <v/>
      </c>
      <c r="H372" s="301"/>
      <c r="I372" s="301"/>
      <c r="J372" s="51" t="str">
        <f t="shared" si="71"/>
        <v/>
      </c>
      <c r="K372" s="301"/>
      <c r="L372" s="301"/>
      <c r="M372" s="51" t="str">
        <f t="shared" si="72"/>
        <v/>
      </c>
      <c r="N372" s="267"/>
      <c r="O372" s="269"/>
      <c r="P372" s="51" t="str">
        <f t="shared" si="73"/>
        <v/>
      </c>
      <c r="Q372" s="267"/>
      <c r="R372" s="267"/>
      <c r="S372" s="51" t="str">
        <f t="shared" si="74"/>
        <v/>
      </c>
      <c r="T372" s="267"/>
      <c r="U372" s="267"/>
      <c r="V372" s="51" t="str">
        <f t="shared" si="75"/>
        <v/>
      </c>
    </row>
    <row r="373" spans="1:31" ht="29.25" customHeight="1" x14ac:dyDescent="0.3">
      <c r="A373" s="317" t="s">
        <v>164</v>
      </c>
      <c r="B373" s="270"/>
      <c r="C373" s="270"/>
      <c r="D373" s="56" t="str">
        <f t="shared" si="69"/>
        <v/>
      </c>
      <c r="E373" s="302"/>
      <c r="F373" s="302"/>
      <c r="G373" s="56" t="str">
        <f t="shared" si="70"/>
        <v/>
      </c>
      <c r="H373" s="302"/>
      <c r="I373" s="302"/>
      <c r="J373" s="56" t="str">
        <f t="shared" si="71"/>
        <v/>
      </c>
      <c r="K373" s="302"/>
      <c r="L373" s="302"/>
      <c r="M373" s="56" t="str">
        <f t="shared" si="72"/>
        <v/>
      </c>
      <c r="N373" s="270"/>
      <c r="O373" s="271"/>
      <c r="P373" s="56" t="str">
        <f t="shared" si="73"/>
        <v/>
      </c>
      <c r="Q373" s="270"/>
      <c r="R373" s="270"/>
      <c r="S373" s="56" t="str">
        <f t="shared" si="74"/>
        <v/>
      </c>
      <c r="T373" s="270"/>
      <c r="U373" s="270"/>
      <c r="V373" s="56" t="str">
        <f t="shared" si="75"/>
        <v/>
      </c>
    </row>
    <row r="374" spans="1:31" ht="8.25" customHeight="1" x14ac:dyDescent="0.3">
      <c r="A374" s="298"/>
      <c r="B374" s="266"/>
      <c r="C374" s="278"/>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row>
    <row r="375" spans="1:31" s="309" customFormat="1" ht="14.25" x14ac:dyDescent="0.2">
      <c r="A375" s="621" t="s">
        <v>123</v>
      </c>
      <c r="B375" s="621"/>
      <c r="C375" s="621"/>
      <c r="D375" s="621"/>
      <c r="E375" s="621"/>
      <c r="F375" s="621"/>
      <c r="G375" s="621"/>
      <c r="H375" s="621"/>
      <c r="I375" s="621"/>
      <c r="J375" s="621"/>
      <c r="K375" s="621"/>
      <c r="L375" s="621"/>
      <c r="M375" s="621"/>
      <c r="N375" s="621"/>
      <c r="O375" s="621"/>
      <c r="P375" s="621"/>
      <c r="Q375" s="621"/>
      <c r="R375" s="621"/>
      <c r="S375" s="621"/>
      <c r="T375" s="621"/>
      <c r="U375" s="621"/>
      <c r="V375" s="621"/>
      <c r="W375" s="621"/>
      <c r="X375" s="621"/>
      <c r="Y375" s="621"/>
      <c r="Z375" s="621"/>
      <c r="AA375" s="621"/>
      <c r="AB375" s="621"/>
      <c r="AC375" s="621"/>
      <c r="AD375" s="621"/>
      <c r="AE375" s="621"/>
    </row>
    <row r="376" spans="1:31" s="309" customFormat="1" ht="14.25" x14ac:dyDescent="0.2">
      <c r="A376" s="622" t="s">
        <v>124</v>
      </c>
      <c r="B376" s="622"/>
      <c r="C376" s="622"/>
      <c r="D376" s="622"/>
      <c r="E376" s="622"/>
      <c r="F376" s="622"/>
      <c r="G376" s="622"/>
      <c r="H376" s="622"/>
      <c r="I376" s="622"/>
      <c r="J376" s="622"/>
      <c r="K376" s="622"/>
      <c r="L376" s="622"/>
      <c r="M376" s="622"/>
      <c r="N376" s="622"/>
      <c r="O376" s="622"/>
      <c r="P376" s="622"/>
      <c r="Q376" s="622"/>
      <c r="R376" s="622"/>
      <c r="S376" s="622"/>
      <c r="T376" s="622"/>
      <c r="U376" s="622"/>
      <c r="V376" s="622"/>
      <c r="W376" s="622"/>
      <c r="X376" s="622"/>
      <c r="Y376" s="622"/>
      <c r="Z376" s="622"/>
      <c r="AA376" s="622"/>
      <c r="AB376" s="622"/>
      <c r="AC376" s="622"/>
      <c r="AD376" s="622"/>
      <c r="AE376" s="622"/>
    </row>
    <row r="377" spans="1:31" x14ac:dyDescent="0.3">
      <c r="A377" s="4"/>
      <c r="B377" s="266"/>
      <c r="C377" s="266"/>
      <c r="D377" s="266"/>
      <c r="E377" s="266"/>
      <c r="F377" s="266"/>
      <c r="G377" s="266"/>
      <c r="H377" s="266"/>
      <c r="I377" s="266"/>
      <c r="J377" s="266"/>
      <c r="K377" s="266"/>
      <c r="L377" s="266"/>
      <c r="M377" s="266"/>
      <c r="N377" s="266"/>
      <c r="O377" s="266"/>
    </row>
    <row r="378" spans="1:31" x14ac:dyDescent="0.3">
      <c r="B378" s="430" t="s">
        <v>26</v>
      </c>
      <c r="C378" s="430" t="s">
        <v>27</v>
      </c>
    </row>
    <row r="379" spans="1:31" ht="21.75" customHeight="1" x14ac:dyDescent="0.3">
      <c r="A379" s="313" t="s">
        <v>165</v>
      </c>
      <c r="B379" s="274"/>
      <c r="C379" s="275"/>
    </row>
    <row r="381" spans="1:31" x14ac:dyDescent="0.3">
      <c r="A381" s="117"/>
      <c r="B381" s="407" t="s">
        <v>26</v>
      </c>
      <c r="C381" s="407" t="s">
        <v>27</v>
      </c>
    </row>
    <row r="382" spans="1:31" ht="51.75" customHeight="1" x14ac:dyDescent="0.3">
      <c r="A382" s="325" t="s">
        <v>166</v>
      </c>
      <c r="B382" s="118"/>
      <c r="C382" s="119"/>
    </row>
    <row r="383" spans="1:31" x14ac:dyDescent="0.3">
      <c r="A383" s="4"/>
      <c r="B383" s="120"/>
      <c r="C383" s="120"/>
    </row>
    <row r="384" spans="1:31" x14ac:dyDescent="0.3">
      <c r="B384" s="431" t="s">
        <v>26</v>
      </c>
      <c r="C384" s="431" t="s">
        <v>27</v>
      </c>
      <c r="L384" s="430" t="s">
        <v>167</v>
      </c>
      <c r="M384" s="276"/>
    </row>
    <row r="385" spans="1:22" ht="21.75" customHeight="1" x14ac:dyDescent="0.3">
      <c r="A385" s="325" t="s">
        <v>168</v>
      </c>
      <c r="B385" s="118"/>
      <c r="C385" s="119"/>
      <c r="F385" s="602" t="s">
        <v>169</v>
      </c>
      <c r="G385" s="603"/>
      <c r="H385" s="603"/>
      <c r="I385" s="603"/>
      <c r="J385" s="603"/>
      <c r="K385" s="604"/>
      <c r="L385" s="277"/>
      <c r="M385" s="278"/>
    </row>
    <row r="386" spans="1:22" x14ac:dyDescent="0.3">
      <c r="A386" s="4"/>
      <c r="B386" s="120"/>
      <c r="C386" s="120"/>
    </row>
    <row r="387" spans="1:22" ht="5.25" customHeight="1" x14ac:dyDescent="0.3">
      <c r="A387" s="4"/>
      <c r="B387" s="120"/>
      <c r="C387" s="120"/>
    </row>
    <row r="388" spans="1:22" x14ac:dyDescent="0.3">
      <c r="A388" s="4"/>
      <c r="B388" s="120"/>
      <c r="C388" s="120"/>
    </row>
    <row r="389" spans="1:22" x14ac:dyDescent="0.3">
      <c r="A389" s="121" t="s">
        <v>158</v>
      </c>
      <c r="B389" s="475" t="s">
        <v>170</v>
      </c>
      <c r="C389" s="475"/>
      <c r="D389" s="475"/>
      <c r="E389" s="475"/>
      <c r="F389" s="605" t="s">
        <v>171</v>
      </c>
      <c r="G389" s="606"/>
      <c r="H389" s="605" t="s">
        <v>172</v>
      </c>
      <c r="I389" s="606"/>
    </row>
    <row r="390" spans="1:22" x14ac:dyDescent="0.3">
      <c r="A390" s="122" t="s">
        <v>57</v>
      </c>
      <c r="B390" s="475"/>
      <c r="C390" s="475"/>
      <c r="D390" s="475"/>
      <c r="E390" s="475"/>
      <c r="F390" s="607"/>
      <c r="G390" s="608"/>
      <c r="H390" s="607"/>
      <c r="I390" s="608"/>
    </row>
    <row r="391" spans="1:22" x14ac:dyDescent="0.3">
      <c r="A391" s="122" t="s">
        <v>313</v>
      </c>
      <c r="B391" s="475"/>
      <c r="C391" s="475"/>
      <c r="D391" s="475"/>
      <c r="E391" s="475"/>
      <c r="F391" s="609"/>
      <c r="G391" s="610"/>
      <c r="H391" s="609"/>
      <c r="I391" s="610"/>
    </row>
    <row r="392" spans="1:22" x14ac:dyDescent="0.3">
      <c r="A392" s="1"/>
      <c r="B392" s="594"/>
      <c r="C392" s="595"/>
      <c r="D392" s="595"/>
      <c r="E392" s="595"/>
      <c r="F392" s="596"/>
      <c r="G392" s="596"/>
      <c r="H392" s="596"/>
      <c r="I392" s="597"/>
    </row>
    <row r="393" spans="1:22" x14ac:dyDescent="0.3">
      <c r="A393" s="15"/>
      <c r="B393" s="598"/>
      <c r="C393" s="599"/>
      <c r="D393" s="599"/>
      <c r="E393" s="599"/>
      <c r="F393" s="600"/>
      <c r="G393" s="600"/>
      <c r="H393" s="600"/>
      <c r="I393" s="601"/>
    </row>
    <row r="394" spans="1:22" x14ac:dyDescent="0.3">
      <c r="A394" s="15"/>
      <c r="B394" s="598"/>
      <c r="C394" s="599"/>
      <c r="D394" s="599"/>
      <c r="E394" s="599"/>
      <c r="F394" s="600"/>
      <c r="G394" s="600"/>
      <c r="H394" s="600"/>
      <c r="I394" s="601"/>
    </row>
    <row r="395" spans="1:22" x14ac:dyDescent="0.3">
      <c r="A395" s="15"/>
      <c r="B395" s="598"/>
      <c r="C395" s="599"/>
      <c r="D395" s="599"/>
      <c r="E395" s="599"/>
      <c r="F395" s="600"/>
      <c r="G395" s="600"/>
      <c r="H395" s="600"/>
      <c r="I395" s="601"/>
    </row>
    <row r="396" spans="1:22" x14ac:dyDescent="0.3">
      <c r="A396" s="15"/>
      <c r="B396" s="598"/>
      <c r="C396" s="599"/>
      <c r="D396" s="599"/>
      <c r="E396" s="599"/>
      <c r="F396" s="600"/>
      <c r="G396" s="600"/>
      <c r="H396" s="600"/>
      <c r="I396" s="601"/>
    </row>
    <row r="397" spans="1:22" x14ac:dyDescent="0.3">
      <c r="A397" s="3"/>
      <c r="B397" s="616"/>
      <c r="C397" s="617"/>
      <c r="D397" s="617"/>
      <c r="E397" s="617"/>
      <c r="F397" s="618"/>
      <c r="G397" s="618"/>
      <c r="H397" s="618"/>
      <c r="I397" s="619"/>
    </row>
    <row r="398" spans="1:22" x14ac:dyDescent="0.3">
      <c r="A398" s="620" t="s">
        <v>173</v>
      </c>
      <c r="B398" s="620"/>
      <c r="C398" s="620"/>
      <c r="D398" s="620"/>
      <c r="E398" s="620"/>
      <c r="F398" s="620"/>
      <c r="G398" s="620"/>
      <c r="H398" s="620"/>
      <c r="I398" s="620"/>
      <c r="J398" s="620"/>
      <c r="K398" s="620"/>
      <c r="L398" s="620"/>
      <c r="M398" s="620"/>
      <c r="N398" s="620"/>
      <c r="O398" s="620"/>
      <c r="P398" s="620"/>
      <c r="Q398" s="620"/>
      <c r="R398" s="620"/>
      <c r="S398" s="620"/>
      <c r="T398" s="620"/>
      <c r="U398" s="620"/>
      <c r="V398" s="620"/>
    </row>
    <row r="399" spans="1:22" x14ac:dyDescent="0.3">
      <c r="A399" s="279"/>
      <c r="B399" s="279"/>
      <c r="C399" s="279"/>
      <c r="D399" s="279"/>
      <c r="E399" s="279"/>
      <c r="F399" s="279"/>
      <c r="G399" s="279"/>
      <c r="H399" s="279"/>
      <c r="I399" s="279"/>
      <c r="J399" s="279"/>
      <c r="K399" s="279"/>
      <c r="L399" s="279"/>
      <c r="M399" s="279"/>
      <c r="N399" s="279"/>
      <c r="O399" s="279"/>
      <c r="P399" s="279"/>
      <c r="Q399" s="279"/>
      <c r="R399" s="279"/>
      <c r="S399" s="279"/>
      <c r="T399" s="279"/>
      <c r="U399" s="279"/>
      <c r="V399" s="279"/>
    </row>
    <row r="400" spans="1:22" x14ac:dyDescent="0.3">
      <c r="A400" s="103"/>
      <c r="B400" s="407" t="s">
        <v>26</v>
      </c>
      <c r="C400" s="407" t="s">
        <v>27</v>
      </c>
    </row>
    <row r="401" spans="1:25" ht="20.25" customHeight="1" x14ac:dyDescent="0.3">
      <c r="A401" s="432" t="s">
        <v>174</v>
      </c>
      <c r="B401" s="99"/>
      <c r="C401" s="100"/>
    </row>
    <row r="402" spans="1:25" ht="35.25" customHeight="1" x14ac:dyDescent="0.3">
      <c r="A402" s="433" t="s">
        <v>175</v>
      </c>
      <c r="B402" s="123"/>
      <c r="C402" s="124"/>
    </row>
    <row r="403" spans="1:25" ht="35.25" customHeight="1" x14ac:dyDescent="0.3">
      <c r="A403" s="433" t="s">
        <v>297</v>
      </c>
      <c r="B403" s="123"/>
      <c r="C403" s="124"/>
    </row>
    <row r="404" spans="1:25" ht="47.25" customHeight="1" x14ac:dyDescent="0.3">
      <c r="A404" s="434" t="s">
        <v>176</v>
      </c>
      <c r="B404" s="123"/>
      <c r="C404" s="124"/>
    </row>
    <row r="405" spans="1:25" ht="41.25" customHeight="1" x14ac:dyDescent="0.3">
      <c r="A405" s="434" t="s">
        <v>177</v>
      </c>
      <c r="B405" s="123"/>
      <c r="C405" s="124"/>
    </row>
    <row r="406" spans="1:25" ht="19.5" customHeight="1" x14ac:dyDescent="0.3">
      <c r="A406" s="434" t="s">
        <v>178</v>
      </c>
      <c r="B406" s="123"/>
      <c r="C406" s="124"/>
    </row>
    <row r="407" spans="1:25" ht="24.75" customHeight="1" x14ac:dyDescent="0.3">
      <c r="A407" s="434" t="s">
        <v>179</v>
      </c>
      <c r="B407" s="123"/>
      <c r="C407" s="124"/>
    </row>
    <row r="408" spans="1:25" ht="61.5" customHeight="1" x14ac:dyDescent="0.3">
      <c r="A408" s="435" t="s">
        <v>180</v>
      </c>
      <c r="B408" s="101"/>
      <c r="C408" s="102"/>
    </row>
    <row r="409" spans="1:25" ht="9.75" customHeight="1" x14ac:dyDescent="0.3">
      <c r="A409" s="4"/>
      <c r="B409" s="120"/>
      <c r="C409" s="120"/>
    </row>
    <row r="410" spans="1:25" s="312" customFormat="1" x14ac:dyDescent="0.2">
      <c r="A410" s="84" t="s">
        <v>181</v>
      </c>
    </row>
    <row r="411" spans="1:25" s="312" customFormat="1" ht="28.5" customHeight="1" x14ac:dyDescent="0.2">
      <c r="A411" s="615" t="s">
        <v>182</v>
      </c>
      <c r="B411" s="615"/>
      <c r="C411" s="615"/>
      <c r="D411" s="615"/>
      <c r="E411" s="615"/>
      <c r="F411" s="615"/>
      <c r="G411" s="615"/>
      <c r="H411" s="615"/>
      <c r="I411" s="615"/>
      <c r="J411" s="615"/>
      <c r="K411" s="615"/>
      <c r="L411" s="615"/>
      <c r="M411" s="615"/>
      <c r="N411" s="615"/>
      <c r="O411" s="615"/>
      <c r="P411" s="615"/>
      <c r="Q411" s="615"/>
      <c r="R411" s="615"/>
      <c r="S411" s="615"/>
      <c r="T411" s="615"/>
      <c r="U411" s="615"/>
      <c r="V411" s="615"/>
      <c r="W411" s="615"/>
      <c r="X411" s="615"/>
      <c r="Y411" s="615"/>
    </row>
  </sheetData>
  <mergeCells count="446">
    <mergeCell ref="A151:O151"/>
    <mergeCell ref="A284:O284"/>
    <mergeCell ref="A267:O267"/>
    <mergeCell ref="A236:V236"/>
    <mergeCell ref="B222:C223"/>
    <mergeCell ref="A208:O208"/>
    <mergeCell ref="A181:O181"/>
    <mergeCell ref="A170:O170"/>
    <mergeCell ref="I239:J239"/>
    <mergeCell ref="A204:Y204"/>
    <mergeCell ref="A209:A211"/>
    <mergeCell ref="B209:C210"/>
    <mergeCell ref="J209:K210"/>
    <mergeCell ref="D277:E278"/>
    <mergeCell ref="F268:I268"/>
    <mergeCell ref="B271:C271"/>
    <mergeCell ref="B275:C275"/>
    <mergeCell ref="D271:E271"/>
    <mergeCell ref="J271:K271"/>
    <mergeCell ref="H269:I269"/>
    <mergeCell ref="F275:G275"/>
    <mergeCell ref="H210:I210"/>
    <mergeCell ref="D209:E210"/>
    <mergeCell ref="D84:E84"/>
    <mergeCell ref="A109:V109"/>
    <mergeCell ref="B98:C98"/>
    <mergeCell ref="E120:G121"/>
    <mergeCell ref="B120:D121"/>
    <mergeCell ref="A51:V51"/>
    <mergeCell ref="V84:V85"/>
    <mergeCell ref="T84:T85"/>
    <mergeCell ref="Q84:Q85"/>
    <mergeCell ref="U8:W8"/>
    <mergeCell ref="U9:W9"/>
    <mergeCell ref="U10:W10"/>
    <mergeCell ref="U11:W11"/>
    <mergeCell ref="U12:W12"/>
    <mergeCell ref="U13:W13"/>
    <mergeCell ref="T318:Y318"/>
    <mergeCell ref="N332:S332"/>
    <mergeCell ref="N84:N85"/>
    <mergeCell ref="O84:O85"/>
    <mergeCell ref="T75:T76"/>
    <mergeCell ref="U75:U76"/>
    <mergeCell ref="V75:V76"/>
    <mergeCell ref="Q75:Q76"/>
    <mergeCell ref="R75:S75"/>
    <mergeCell ref="R8:T8"/>
    <mergeCell ref="R9:T9"/>
    <mergeCell ref="R10:T10"/>
    <mergeCell ref="R11:T11"/>
    <mergeCell ref="R12:T12"/>
    <mergeCell ref="R13:T13"/>
    <mergeCell ref="R15:T15"/>
    <mergeCell ref="R14:T14"/>
    <mergeCell ref="R16:T16"/>
    <mergeCell ref="N346:O347"/>
    <mergeCell ref="U14:W14"/>
    <mergeCell ref="U15:W15"/>
    <mergeCell ref="U16:W16"/>
    <mergeCell ref="L268:M269"/>
    <mergeCell ref="N268:O269"/>
    <mergeCell ref="L271:M271"/>
    <mergeCell ref="A264:Y264"/>
    <mergeCell ref="A178:Y178"/>
    <mergeCell ref="A179:Y179"/>
    <mergeCell ref="A171:A173"/>
    <mergeCell ref="B171:C172"/>
    <mergeCell ref="D171:E172"/>
    <mergeCell ref="F171:I171"/>
    <mergeCell ref="J171:K172"/>
    <mergeCell ref="L171:M172"/>
    <mergeCell ref="N171:O172"/>
    <mergeCell ref="F172:G172"/>
    <mergeCell ref="H172:I172"/>
    <mergeCell ref="K84:L84"/>
    <mergeCell ref="N237:P237"/>
    <mergeCell ref="A42:V42"/>
    <mergeCell ref="J111:K111"/>
    <mergeCell ref="H120:M120"/>
    <mergeCell ref="L239:M239"/>
    <mergeCell ref="A260:Y260"/>
    <mergeCell ref="A261:Y261"/>
    <mergeCell ref="A262:Y262"/>
    <mergeCell ref="A237:A240"/>
    <mergeCell ref="F210:G210"/>
    <mergeCell ref="H238:J238"/>
    <mergeCell ref="K238:M238"/>
    <mergeCell ref="L182:M183"/>
    <mergeCell ref="A182:A184"/>
    <mergeCell ref="Q237:S237"/>
    <mergeCell ref="T237:V237"/>
    <mergeCell ref="O239:P239"/>
    <mergeCell ref="R239:S239"/>
    <mergeCell ref="U239:V239"/>
    <mergeCell ref="C239:D239"/>
    <mergeCell ref="F239:G239"/>
    <mergeCell ref="H237:M237"/>
    <mergeCell ref="F209:I209"/>
    <mergeCell ref="L209:M210"/>
    <mergeCell ref="N209:O210"/>
    <mergeCell ref="I84:I85"/>
    <mergeCell ref="M84:M85"/>
    <mergeCell ref="J84:J85"/>
    <mergeCell ref="B152:C153"/>
    <mergeCell ref="L152:M153"/>
    <mergeCell ref="N152:O153"/>
    <mergeCell ref="A152:A154"/>
    <mergeCell ref="F152:I152"/>
    <mergeCell ref="F153:G153"/>
    <mergeCell ref="H153:I153"/>
    <mergeCell ref="D152:E153"/>
    <mergeCell ref="J152:K153"/>
    <mergeCell ref="H121:I121"/>
    <mergeCell ref="J121:K121"/>
    <mergeCell ref="A135:A137"/>
    <mergeCell ref="E135:G136"/>
    <mergeCell ref="H135:M135"/>
    <mergeCell ref="H136:I136"/>
    <mergeCell ref="J136:K136"/>
    <mergeCell ref="B84:B85"/>
    <mergeCell ref="F84:F85"/>
    <mergeCell ref="G84:G85"/>
    <mergeCell ref="H84:H85"/>
    <mergeCell ref="C84:C85"/>
    <mergeCell ref="B82:V82"/>
    <mergeCell ref="C68:C69"/>
    <mergeCell ref="I68:I69"/>
    <mergeCell ref="P75:P76"/>
    <mergeCell ref="B68:B69"/>
    <mergeCell ref="H68:H69"/>
    <mergeCell ref="F68:F69"/>
    <mergeCell ref="G68:G69"/>
    <mergeCell ref="J75:J76"/>
    <mergeCell ref="V68:V69"/>
    <mergeCell ref="I75:I76"/>
    <mergeCell ref="T68:T69"/>
    <mergeCell ref="O75:O76"/>
    <mergeCell ref="A375:AE375"/>
    <mergeCell ref="A376:AE376"/>
    <mergeCell ref="I366:J366"/>
    <mergeCell ref="G53:G54"/>
    <mergeCell ref="G44:G45"/>
    <mergeCell ref="M44:M45"/>
    <mergeCell ref="N44:N45"/>
    <mergeCell ref="O44:O45"/>
    <mergeCell ref="H44:H45"/>
    <mergeCell ref="M53:M54"/>
    <mergeCell ref="H53:H54"/>
    <mergeCell ref="U68:U69"/>
    <mergeCell ref="C75:C76"/>
    <mergeCell ref="B75:B76"/>
    <mergeCell ref="J68:J69"/>
    <mergeCell ref="Q60:Q61"/>
    <mergeCell ref="R60:S60"/>
    <mergeCell ref="P60:P61"/>
    <mergeCell ref="B60:B61"/>
    <mergeCell ref="M60:M61"/>
    <mergeCell ref="N60:N61"/>
    <mergeCell ref="O60:O61"/>
    <mergeCell ref="U53:U54"/>
    <mergeCell ref="K60:L60"/>
    <mergeCell ref="A411:Y411"/>
    <mergeCell ref="B396:E396"/>
    <mergeCell ref="F396:G396"/>
    <mergeCell ref="H396:I396"/>
    <mergeCell ref="B397:E397"/>
    <mergeCell ref="F397:G397"/>
    <mergeCell ref="H397:I397"/>
    <mergeCell ref="B394:E394"/>
    <mergeCell ref="F394:G394"/>
    <mergeCell ref="H394:I394"/>
    <mergeCell ref="B395:E395"/>
    <mergeCell ref="F395:G395"/>
    <mergeCell ref="H395:I395"/>
    <mergeCell ref="A398:V398"/>
    <mergeCell ref="B392:E392"/>
    <mergeCell ref="F392:G392"/>
    <mergeCell ref="H392:I392"/>
    <mergeCell ref="B393:E393"/>
    <mergeCell ref="U44:U45"/>
    <mergeCell ref="V44:V45"/>
    <mergeCell ref="P44:P45"/>
    <mergeCell ref="C53:C54"/>
    <mergeCell ref="B53:B54"/>
    <mergeCell ref="I44:I45"/>
    <mergeCell ref="J44:J45"/>
    <mergeCell ref="K44:L44"/>
    <mergeCell ref="F393:G393"/>
    <mergeCell ref="H393:I393"/>
    <mergeCell ref="F385:K385"/>
    <mergeCell ref="B389:E391"/>
    <mergeCell ref="F389:G391"/>
    <mergeCell ref="H389:I391"/>
    <mergeCell ref="A363:V363"/>
    <mergeCell ref="A308:I308"/>
    <mergeCell ref="A309:I309"/>
    <mergeCell ref="B311:B312"/>
    <mergeCell ref="F311:F312"/>
    <mergeCell ref="C311:C312"/>
    <mergeCell ref="A305:AB305"/>
    <mergeCell ref="A301:A303"/>
    <mergeCell ref="B301:C302"/>
    <mergeCell ref="D301:E302"/>
    <mergeCell ref="F301:I301"/>
    <mergeCell ref="J301:K302"/>
    <mergeCell ref="K68:L68"/>
    <mergeCell ref="K75:L75"/>
    <mergeCell ref="R68:S68"/>
    <mergeCell ref="D68:E68"/>
    <mergeCell ref="L301:M302"/>
    <mergeCell ref="A285:A287"/>
    <mergeCell ref="E237:G237"/>
    <mergeCell ref="B237:D237"/>
    <mergeCell ref="F302:G302"/>
    <mergeCell ref="H302:I302"/>
    <mergeCell ref="H294:H295"/>
    <mergeCell ref="D294:E294"/>
    <mergeCell ref="F294:F295"/>
    <mergeCell ref="G294:G295"/>
    <mergeCell ref="B294:B295"/>
    <mergeCell ref="C294:C295"/>
    <mergeCell ref="F271:G271"/>
    <mergeCell ref="R84:S84"/>
    <mergeCell ref="A317:A320"/>
    <mergeCell ref="B317:G318"/>
    <mergeCell ref="H317:M318"/>
    <mergeCell ref="A332:A334"/>
    <mergeCell ref="B332:G332"/>
    <mergeCell ref="A346:A348"/>
    <mergeCell ref="B346:C347"/>
    <mergeCell ref="J346:K347"/>
    <mergeCell ref="F347:G347"/>
    <mergeCell ref="H347:I347"/>
    <mergeCell ref="H332:M332"/>
    <mergeCell ref="F277:I277"/>
    <mergeCell ref="D275:E275"/>
    <mergeCell ref="B268:C269"/>
    <mergeCell ref="B277:C278"/>
    <mergeCell ref="F278:G278"/>
    <mergeCell ref="H275:I275"/>
    <mergeCell ref="N359:O360"/>
    <mergeCell ref="A359:A360"/>
    <mergeCell ref="B359:C360"/>
    <mergeCell ref="J359:K360"/>
    <mergeCell ref="F360:G360"/>
    <mergeCell ref="H360:I360"/>
    <mergeCell ref="A358:O358"/>
    <mergeCell ref="N317:Y317"/>
    <mergeCell ref="N318:S318"/>
    <mergeCell ref="D311:E311"/>
    <mergeCell ref="G311:G312"/>
    <mergeCell ref="H311:H312"/>
    <mergeCell ref="D346:E347"/>
    <mergeCell ref="F346:I346"/>
    <mergeCell ref="L346:M347"/>
    <mergeCell ref="D359:E360"/>
    <mergeCell ref="F359:I359"/>
    <mergeCell ref="L359:M360"/>
    <mergeCell ref="A294:A296"/>
    <mergeCell ref="A263:Y263"/>
    <mergeCell ref="L285:M286"/>
    <mergeCell ref="N285:O286"/>
    <mergeCell ref="B285:C286"/>
    <mergeCell ref="J285:K286"/>
    <mergeCell ref="F286:G286"/>
    <mergeCell ref="H286:I286"/>
    <mergeCell ref="D285:E286"/>
    <mergeCell ref="F285:I285"/>
    <mergeCell ref="F269:G269"/>
    <mergeCell ref="D268:E269"/>
    <mergeCell ref="J277:K278"/>
    <mergeCell ref="L275:M275"/>
    <mergeCell ref="N275:O275"/>
    <mergeCell ref="L277:M278"/>
    <mergeCell ref="N277:O278"/>
    <mergeCell ref="J268:K269"/>
    <mergeCell ref="N271:O271"/>
    <mergeCell ref="J275:K275"/>
    <mergeCell ref="A277:A279"/>
    <mergeCell ref="A268:A270"/>
    <mergeCell ref="H278:I278"/>
    <mergeCell ref="H271:I271"/>
    <mergeCell ref="T135:V136"/>
    <mergeCell ref="F53:F54"/>
    <mergeCell ref="A203:Y203"/>
    <mergeCell ref="D182:E183"/>
    <mergeCell ref="F182:I182"/>
    <mergeCell ref="B182:C183"/>
    <mergeCell ref="J182:K183"/>
    <mergeCell ref="F183:G183"/>
    <mergeCell ref="H183:I183"/>
    <mergeCell ref="N182:O183"/>
    <mergeCell ref="J53:J54"/>
    <mergeCell ref="K53:L53"/>
    <mergeCell ref="N53:N54"/>
    <mergeCell ref="O53:O54"/>
    <mergeCell ref="I53:I54"/>
    <mergeCell ref="A74:A75"/>
    <mergeCell ref="P84:P85"/>
    <mergeCell ref="A82:A85"/>
    <mergeCell ref="U84:U85"/>
    <mergeCell ref="T110:V111"/>
    <mergeCell ref="A120:A122"/>
    <mergeCell ref="D98:D99"/>
    <mergeCell ref="A110:A112"/>
    <mergeCell ref="B110:D111"/>
    <mergeCell ref="B36:H36"/>
    <mergeCell ref="I36:O36"/>
    <mergeCell ref="B135:D136"/>
    <mergeCell ref="H110:M110"/>
    <mergeCell ref="H111:I111"/>
    <mergeCell ref="B2:U2"/>
    <mergeCell ref="D5:H5"/>
    <mergeCell ref="I5:U5"/>
    <mergeCell ref="B37:B38"/>
    <mergeCell ref="H37:H38"/>
    <mergeCell ref="C44:C45"/>
    <mergeCell ref="D44:E44"/>
    <mergeCell ref="Q37:Q38"/>
    <mergeCell ref="B20:B21"/>
    <mergeCell ref="C20:C21"/>
    <mergeCell ref="J20:O20"/>
    <mergeCell ref="U17:W17"/>
    <mergeCell ref="D20:D21"/>
    <mergeCell ref="M68:M69"/>
    <mergeCell ref="N68:N69"/>
    <mergeCell ref="G75:G76"/>
    <mergeCell ref="H75:H76"/>
    <mergeCell ref="N135:P136"/>
    <mergeCell ref="Q135:S136"/>
    <mergeCell ref="J37:J38"/>
    <mergeCell ref="K37:L37"/>
    <mergeCell ref="N37:N38"/>
    <mergeCell ref="O37:O38"/>
    <mergeCell ref="C37:C38"/>
    <mergeCell ref="M37:M38"/>
    <mergeCell ref="G37:G38"/>
    <mergeCell ref="F37:F38"/>
    <mergeCell ref="I37:I38"/>
    <mergeCell ref="O366:P366"/>
    <mergeCell ref="R366:S366"/>
    <mergeCell ref="U366:V366"/>
    <mergeCell ref="O365:P365"/>
    <mergeCell ref="R365:S365"/>
    <mergeCell ref="U365:V365"/>
    <mergeCell ref="N364:P364"/>
    <mergeCell ref="Q364:S364"/>
    <mergeCell ref="T364:V364"/>
    <mergeCell ref="L366:M366"/>
    <mergeCell ref="H365:J365"/>
    <mergeCell ref="K365:M365"/>
    <mergeCell ref="H364:M364"/>
    <mergeCell ref="A364:A367"/>
    <mergeCell ref="E364:G364"/>
    <mergeCell ref="F365:G365"/>
    <mergeCell ref="C366:D366"/>
    <mergeCell ref="B364:D364"/>
    <mergeCell ref="C365:D365"/>
    <mergeCell ref="F366:G366"/>
    <mergeCell ref="N301:O302"/>
    <mergeCell ref="A8:Q8"/>
    <mergeCell ref="A9:Q9"/>
    <mergeCell ref="A10:Q10"/>
    <mergeCell ref="A11:Q11"/>
    <mergeCell ref="A12:Q12"/>
    <mergeCell ref="A13:Q13"/>
    <mergeCell ref="A14:Q14"/>
    <mergeCell ref="A15:Q15"/>
    <mergeCell ref="A16:Q16"/>
    <mergeCell ref="P68:P69"/>
    <mergeCell ref="Q68:Q69"/>
    <mergeCell ref="M75:M76"/>
    <mergeCell ref="N75:N76"/>
    <mergeCell ref="J60:J61"/>
    <mergeCell ref="A66:V66"/>
    <mergeCell ref="B67:H67"/>
    <mergeCell ref="I67:O67"/>
    <mergeCell ref="P67:V67"/>
    <mergeCell ref="A73:V73"/>
    <mergeCell ref="A67:A68"/>
    <mergeCell ref="D75:E75"/>
    <mergeCell ref="C60:C61"/>
    <mergeCell ref="D60:E60"/>
    <mergeCell ref="N120:P121"/>
    <mergeCell ref="Q120:S121"/>
    <mergeCell ref="T120:V121"/>
    <mergeCell ref="N110:P111"/>
    <mergeCell ref="Q110:S111"/>
    <mergeCell ref="V60:V61"/>
    <mergeCell ref="P74:V74"/>
    <mergeCell ref="I74:O74"/>
    <mergeCell ref="B74:H74"/>
    <mergeCell ref="A79:W79"/>
    <mergeCell ref="O68:O69"/>
    <mergeCell ref="F75:F76"/>
    <mergeCell ref="U60:U61"/>
    <mergeCell ref="A59:A60"/>
    <mergeCell ref="G60:G61"/>
    <mergeCell ref="H60:H61"/>
    <mergeCell ref="F60:F61"/>
    <mergeCell ref="T60:T61"/>
    <mergeCell ref="I60:I61"/>
    <mergeCell ref="A117:Y117"/>
    <mergeCell ref="E110:G111"/>
    <mergeCell ref="P83:V83"/>
    <mergeCell ref="I83:O83"/>
    <mergeCell ref="B83:H83"/>
    <mergeCell ref="B52:H52"/>
    <mergeCell ref="I52:O52"/>
    <mergeCell ref="P52:V52"/>
    <mergeCell ref="B59:H59"/>
    <mergeCell ref="I59:O59"/>
    <mergeCell ref="P59:V59"/>
    <mergeCell ref="A58:V58"/>
    <mergeCell ref="D53:E53"/>
    <mergeCell ref="R53:S53"/>
    <mergeCell ref="V53:V54"/>
    <mergeCell ref="P53:P54"/>
    <mergeCell ref="Q53:Q54"/>
    <mergeCell ref="T53:T54"/>
    <mergeCell ref="A52:A53"/>
    <mergeCell ref="P36:V36"/>
    <mergeCell ref="A17:Q17"/>
    <mergeCell ref="A20:A21"/>
    <mergeCell ref="U37:U38"/>
    <mergeCell ref="V37:V38"/>
    <mergeCell ref="B44:B45"/>
    <mergeCell ref="P37:P38"/>
    <mergeCell ref="F44:F45"/>
    <mergeCell ref="R37:S37"/>
    <mergeCell ref="A43:A44"/>
    <mergeCell ref="T44:T45"/>
    <mergeCell ref="Q44:Q45"/>
    <mergeCell ref="R44:S44"/>
    <mergeCell ref="T37:T38"/>
    <mergeCell ref="R17:T17"/>
    <mergeCell ref="E20:I20"/>
    <mergeCell ref="P20:T20"/>
    <mergeCell ref="A19:T19"/>
    <mergeCell ref="A35:V35"/>
    <mergeCell ref="B43:H43"/>
    <mergeCell ref="I43:O43"/>
    <mergeCell ref="P43:V43"/>
    <mergeCell ref="A36:A37"/>
    <mergeCell ref="D37:E37"/>
  </mergeCells>
  <dataValidations count="11">
    <dataValidation type="custom" allowBlank="1" showInputMessage="1" showErrorMessage="1" sqref="P81:V81">
      <formula1>#REF!+#REF!+#REF!+B81+I81</formula1>
    </dataValidation>
    <dataValidation type="custom" allowBlank="1" showInputMessage="1" showErrorMessage="1" sqref="AA65:AB65 AA48:AB50">
      <formula1>#REF!+#REF!+#REF!+H48+R48</formula1>
    </dataValidation>
    <dataValidation type="custom" allowBlank="1" showInputMessage="1" showErrorMessage="1" sqref="U65:Z65 U48:Z50">
      <formula1>#REF!+#REF!+#REF!+B48+M48</formula1>
    </dataValidation>
    <dataValidation type="whole" showErrorMessage="1" errorTitle="Validar" error="Se debe declarar valores numéricos que estén en el rango de 0 a 99999999" promptTitle="Valor" sqref="B41:AB41 B57:AB57 B64:AB64 B39:V40 B46:O47 B55:V56 B62:O63 B72:AB72 B70:V71 B77:H78">
      <formula1>0</formula1>
      <formula2>9999999</formula2>
    </dataValidation>
    <dataValidation type="whole" showInputMessage="1" showErrorMessage="1" errorTitle="Validar" error="Se debe declarar valores numéricos que estén en el rango de 0 a 99999999_x000a__x000a_Es obligatorio declarar el número de profesores que laboran en la institución._x000a_" sqref="N113">
      <formula1>1</formula1>
      <formula2>999999</formula2>
    </dataValidation>
    <dataValidation type="whole" allowBlank="1" showInputMessage="1" showErrorMessage="1" errorTitle="Validar" error="Se debe declarar valores numéricos que estén en el rango de 0 a 99999999" sqref="H335:K342 B335:E342 N321 H321:K328 T321:W328 B321:E328 N335:Q342">
      <formula1>0</formula1>
      <formula2>999999</formula2>
    </dataValidation>
    <dataValidation type="whole" showInputMessage="1" showErrorMessage="1" errorTitle="Validar" error="Se debe declarar valores numéricos que estén en el rango de 0 a 99999999" sqref="B48:T50 B65:T65 B81:O81 H133:I133 K133:L133 W133:X133 B113:C114 E113:F114 J113:L114 N276 Q113:R114 T113:U114 O113:O114 N114 L115 J123:K132 S133:T133 E123:F133 F166 B158:B164 B166 D158:D166 H368:H370 H156:H166 L156:L166 N156:N166 J156:J166 F156:F164 R368:R370 F368:F370 N368:N370 T368:T370 B271:O271 L272:L274 J272:J274 J276 D272:D274 P276 B276 D276 H276 F276 B272:B274 H272:H274 N272:N274 B123:C133 N133:O133 B86:V93 I77:O78">
      <formula1>0</formula1>
      <formula2>999999</formula2>
    </dataValidation>
    <dataValidation type="decimal" allowBlank="1" showInputMessage="1" showErrorMessage="1" errorTitle="Validar" error="Se debe declarar valores numéricos que estén en el rango de 0 a 99999999" sqref="C253:C259 F234:F235 B237:B238 F253:F259 H237 H212:H235 N212:N235 N257:N259 U245:U248 R253:R259 L253:L259 T237:T238 N237:N238 Q237:Q238 E237:E238 B212:B221 R245:R248 U253:U259 C245:C248 F245:F248 L245:L248 D212:D235 L212:L235 B224:B235 J212:J235">
      <formula1>0</formula1>
      <formula2>999999.999999</formula2>
    </dataValidation>
    <dataValidation type="whole" showInputMessage="1" showErrorMessage="1" errorTitle="Validar" error="Se debe declarar valores numéricos que estén en el rango de 0 a 99999999" sqref="D22:D32 Q22:Q32 J22:J32 B288:O290">
      <formula1>0</formula1>
      <formula2>9999999</formula2>
    </dataValidation>
    <dataValidation type="custom" allowBlank="1" showInputMessage="1" showErrorMessage="1" sqref="P46:V47">
      <formula1>#REF!+#REF!+#REF!+#REF!+#REF!</formula1>
    </dataValidation>
    <dataValidation type="custom" allowBlank="1" showInputMessage="1" showErrorMessage="1" sqref="P62:V63 P77:V78">
      <formula1>#REF!+#REF!+#REF!+#REF!+#REF!</formula1>
    </dataValidation>
  </dataValidations>
  <printOptions horizontalCentered="1"/>
  <pageMargins left="0.55118110236220474" right="0.47244094488188981" top="0.47244094488188981" bottom="0.43307086614173229" header="0.31496062992125984" footer="0.31496062992125984"/>
  <pageSetup scale="49" fitToHeight="10" orientation="landscape" r:id="rId1"/>
  <rowBreaks count="10" manualBreakCount="10">
    <brk id="49" max="24" man="1"/>
    <brk id="80" max="24" man="1"/>
    <brk id="107" max="24" man="1"/>
    <brk id="133" max="24" man="1"/>
    <brk id="168" max="24" man="1"/>
    <brk id="206" max="24" man="1"/>
    <brk id="234" max="24" man="1"/>
    <brk id="265" max="24" man="1"/>
    <brk id="314" max="24" man="1"/>
    <brk id="344" max="24" man="1"/>
  </rowBreaks>
  <ignoredErrors>
    <ignoredError sqref="N141:V141 D126:V126 D115:V115"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194"/>
  <sheetViews>
    <sheetView tabSelected="1" topLeftCell="B1" zoomScale="98" zoomScaleNormal="98" zoomScaleSheetLayoutView="70" workbookViewId="0">
      <selection activeCell="T176" sqref="T176"/>
    </sheetView>
  </sheetViews>
  <sheetFormatPr baseColWidth="10" defaultColWidth="10" defaultRowHeight="12.75" x14ac:dyDescent="0.2"/>
  <cols>
    <col min="1" max="1" width="54.75" style="92" customWidth="1"/>
    <col min="2" max="2" width="9.875" style="92" customWidth="1"/>
    <col min="3" max="3" width="12.75" style="92" customWidth="1"/>
    <col min="4" max="4" width="10.5" style="92" customWidth="1"/>
    <col min="5" max="5" width="11.375" style="92" customWidth="1"/>
    <col min="6" max="6" width="9.875" style="92" customWidth="1"/>
    <col min="7" max="7" width="8.125" style="92" customWidth="1"/>
    <col min="8" max="8" width="9.25" style="92" bestFit="1" customWidth="1"/>
    <col min="9" max="9" width="10.625" style="92" bestFit="1" customWidth="1"/>
    <col min="10" max="15" width="7.75" style="92" customWidth="1"/>
    <col min="16" max="16" width="10.125" style="92" customWidth="1"/>
    <col min="17" max="22" width="7.75" style="92" customWidth="1"/>
    <col min="23" max="25" width="5.375" style="92" customWidth="1"/>
    <col min="26" max="70" width="5.125" style="92" customWidth="1"/>
    <col min="71" max="16384" width="10" style="92"/>
  </cols>
  <sheetData>
    <row r="2" spans="1:14" ht="15.75" x14ac:dyDescent="0.25">
      <c r="B2" s="723" t="s">
        <v>352</v>
      </c>
      <c r="C2" s="723"/>
      <c r="D2" s="723"/>
      <c r="E2" s="723"/>
      <c r="F2" s="723"/>
      <c r="G2" s="723"/>
      <c r="H2" s="723"/>
      <c r="I2" s="723"/>
      <c r="J2" s="723"/>
      <c r="K2" s="723"/>
      <c r="L2" s="723"/>
      <c r="M2" s="723"/>
      <c r="N2" s="723"/>
    </row>
    <row r="3" spans="1:14" ht="13.5" x14ac:dyDescent="0.25">
      <c r="B3" s="126"/>
    </row>
    <row r="5" spans="1:14" x14ac:dyDescent="0.2">
      <c r="B5" s="295" t="s">
        <v>26</v>
      </c>
      <c r="C5" s="295" t="s">
        <v>220</v>
      </c>
      <c r="D5" s="144" t="s">
        <v>190</v>
      </c>
    </row>
    <row r="6" spans="1:14" x14ac:dyDescent="0.2">
      <c r="A6" s="292" t="s">
        <v>298</v>
      </c>
      <c r="B6" s="136"/>
      <c r="C6" s="136"/>
      <c r="D6" s="293"/>
    </row>
    <row r="7" spans="1:14" x14ac:dyDescent="0.2">
      <c r="B7" s="157"/>
      <c r="C7" s="157"/>
      <c r="D7" s="7"/>
    </row>
    <row r="8" spans="1:14" x14ac:dyDescent="0.2">
      <c r="B8" s="146" t="s">
        <v>26</v>
      </c>
      <c r="C8" s="146" t="s">
        <v>220</v>
      </c>
      <c r="D8" s="7"/>
    </row>
    <row r="9" spans="1:14" x14ac:dyDescent="0.2">
      <c r="A9" s="150" t="s">
        <v>226</v>
      </c>
      <c r="B9" s="290"/>
      <c r="C9" s="290"/>
      <c r="D9" s="7"/>
    </row>
    <row r="11" spans="1:14" ht="16.5" x14ac:dyDescent="0.2">
      <c r="A11" s="710" t="s">
        <v>201</v>
      </c>
      <c r="B11" s="711"/>
      <c r="C11" s="711"/>
      <c r="D11" s="711"/>
      <c r="E11" s="712"/>
      <c r="F11" s="712"/>
      <c r="G11" s="712"/>
      <c r="H11" s="712"/>
      <c r="I11" s="712"/>
      <c r="J11" s="712"/>
      <c r="K11" s="712"/>
      <c r="L11" s="712"/>
      <c r="M11" s="713"/>
    </row>
    <row r="12" spans="1:14" ht="16.5" x14ac:dyDescent="0.2">
      <c r="A12" s="714" t="s">
        <v>198</v>
      </c>
      <c r="B12" s="715"/>
      <c r="C12" s="715"/>
      <c r="D12" s="715"/>
      <c r="E12" s="716"/>
      <c r="F12" s="716"/>
      <c r="G12" s="716"/>
      <c r="H12" s="716"/>
      <c r="I12" s="716"/>
      <c r="J12" s="716"/>
      <c r="K12" s="716"/>
      <c r="L12" s="716"/>
      <c r="M12" s="717"/>
    </row>
    <row r="13" spans="1:14" ht="16.5" x14ac:dyDescent="0.2">
      <c r="A13" s="714" t="s">
        <v>199</v>
      </c>
      <c r="B13" s="715"/>
      <c r="C13" s="715"/>
      <c r="D13" s="715"/>
      <c r="E13" s="716"/>
      <c r="F13" s="716"/>
      <c r="G13" s="716"/>
      <c r="H13" s="716"/>
      <c r="I13" s="716"/>
      <c r="J13" s="716"/>
      <c r="K13" s="716"/>
      <c r="L13" s="716"/>
      <c r="M13" s="717"/>
    </row>
    <row r="14" spans="1:14" ht="16.5" x14ac:dyDescent="0.2">
      <c r="A14" s="714" t="s">
        <v>200</v>
      </c>
      <c r="B14" s="715"/>
      <c r="C14" s="715"/>
      <c r="D14" s="715"/>
      <c r="E14" s="716"/>
      <c r="F14" s="716"/>
      <c r="G14" s="716"/>
      <c r="H14" s="716"/>
      <c r="I14" s="716"/>
      <c r="J14" s="716"/>
      <c r="K14" s="716"/>
      <c r="L14" s="716"/>
      <c r="M14" s="717"/>
    </row>
    <row r="15" spans="1:14" ht="16.5" x14ac:dyDescent="0.2">
      <c r="A15" s="714" t="s">
        <v>192</v>
      </c>
      <c r="B15" s="715"/>
      <c r="C15" s="715"/>
      <c r="D15" s="715"/>
      <c r="E15" s="724"/>
      <c r="F15" s="724"/>
      <c r="G15" s="724"/>
      <c r="H15" s="724"/>
      <c r="I15" s="724"/>
      <c r="J15" s="724"/>
      <c r="K15" s="724"/>
      <c r="L15" s="724"/>
      <c r="M15" s="725"/>
    </row>
    <row r="16" spans="1:14" ht="16.5" x14ac:dyDescent="0.2">
      <c r="A16" s="714" t="s">
        <v>202</v>
      </c>
      <c r="B16" s="715"/>
      <c r="C16" s="715"/>
      <c r="D16" s="715"/>
      <c r="E16" s="716"/>
      <c r="F16" s="716"/>
      <c r="G16" s="716"/>
      <c r="H16" s="716"/>
      <c r="I16" s="716"/>
      <c r="J16" s="716"/>
      <c r="K16" s="716"/>
      <c r="L16" s="716"/>
      <c r="M16" s="717"/>
    </row>
    <row r="17" spans="1:13" ht="16.5" x14ac:dyDescent="0.2">
      <c r="A17" s="718" t="s">
        <v>203</v>
      </c>
      <c r="B17" s="719"/>
      <c r="C17" s="719"/>
      <c r="D17" s="719"/>
      <c r="E17" s="720"/>
      <c r="F17" s="720"/>
      <c r="G17" s="720"/>
      <c r="H17" s="720"/>
      <c r="I17" s="720"/>
      <c r="J17" s="720"/>
      <c r="K17" s="720"/>
      <c r="L17" s="720"/>
      <c r="M17" s="721"/>
    </row>
    <row r="19" spans="1:13" x14ac:dyDescent="0.2">
      <c r="A19" s="46" t="s">
        <v>204</v>
      </c>
    </row>
    <row r="21" spans="1:13" x14ac:dyDescent="0.2">
      <c r="B21" s="134" t="s">
        <v>205</v>
      </c>
      <c r="C21" s="134" t="s">
        <v>4</v>
      </c>
      <c r="D21" s="134" t="s">
        <v>206</v>
      </c>
      <c r="E21" s="134" t="s">
        <v>207</v>
      </c>
      <c r="F21" s="134" t="s">
        <v>208</v>
      </c>
      <c r="G21" s="134" t="s">
        <v>209</v>
      </c>
    </row>
    <row r="22" spans="1:13" x14ac:dyDescent="0.2">
      <c r="A22" s="135" t="s">
        <v>210</v>
      </c>
      <c r="B22" s="22"/>
      <c r="C22" s="136"/>
      <c r="D22" s="136"/>
      <c r="E22" s="136"/>
      <c r="F22" s="136"/>
      <c r="G22" s="136"/>
    </row>
    <row r="24" spans="1:13" x14ac:dyDescent="0.2">
      <c r="B24" s="134" t="s">
        <v>211</v>
      </c>
      <c r="C24" s="134" t="s">
        <v>212</v>
      </c>
      <c r="D24" s="134" t="s">
        <v>213</v>
      </c>
      <c r="E24" s="134" t="s">
        <v>214</v>
      </c>
    </row>
    <row r="25" spans="1:13" x14ac:dyDescent="0.2">
      <c r="A25" s="137" t="s">
        <v>215</v>
      </c>
      <c r="B25" s="138"/>
      <c r="C25" s="138"/>
      <c r="D25" s="138"/>
      <c r="E25" s="139"/>
    </row>
    <row r="27" spans="1:13" x14ac:dyDescent="0.2">
      <c r="A27" s="140" t="s">
        <v>216</v>
      </c>
      <c r="B27" s="141"/>
    </row>
    <row r="28" spans="1:13" x14ac:dyDescent="0.2">
      <c r="A28" s="62"/>
      <c r="B28" s="142"/>
    </row>
    <row r="29" spans="1:13" ht="25.5" x14ac:dyDescent="0.2">
      <c r="A29" s="143"/>
      <c r="B29" s="144" t="s">
        <v>217</v>
      </c>
      <c r="C29" s="144" t="s">
        <v>218</v>
      </c>
    </row>
    <row r="30" spans="1:13" x14ac:dyDescent="0.2">
      <c r="A30" s="140" t="s">
        <v>219</v>
      </c>
      <c r="B30" s="145"/>
      <c r="C30" s="141"/>
    </row>
    <row r="31" spans="1:13" x14ac:dyDescent="0.2">
      <c r="B31" s="7"/>
      <c r="C31" s="7"/>
    </row>
    <row r="32" spans="1:13" x14ac:dyDescent="0.2">
      <c r="B32" s="146" t="s">
        <v>26</v>
      </c>
      <c r="C32" s="146" t="s">
        <v>220</v>
      </c>
    </row>
    <row r="33" spans="1:16" x14ac:dyDescent="0.2">
      <c r="A33" s="222" t="s">
        <v>225</v>
      </c>
      <c r="B33" s="290"/>
      <c r="C33" s="332"/>
    </row>
    <row r="35" spans="1:16" x14ac:dyDescent="0.2">
      <c r="A35" s="7"/>
      <c r="B35" s="146" t="s">
        <v>26</v>
      </c>
      <c r="C35" s="144" t="s">
        <v>220</v>
      </c>
    </row>
    <row r="36" spans="1:16" x14ac:dyDescent="0.2">
      <c r="A36" s="140" t="s">
        <v>221</v>
      </c>
      <c r="B36" s="139"/>
      <c r="C36" s="136"/>
    </row>
    <row r="37" spans="1:16" x14ac:dyDescent="0.2">
      <c r="A37" s="4"/>
      <c r="B37" s="147"/>
      <c r="C37" s="147"/>
      <c r="D37" s="7"/>
    </row>
    <row r="38" spans="1:16" x14ac:dyDescent="0.2">
      <c r="B38" s="146" t="s">
        <v>26</v>
      </c>
      <c r="C38" s="146" t="s">
        <v>220</v>
      </c>
      <c r="D38" s="7"/>
      <c r="E38" s="7"/>
      <c r="F38" s="7"/>
      <c r="G38" s="7"/>
      <c r="N38" s="146" t="s">
        <v>26</v>
      </c>
      <c r="O38" s="146" t="s">
        <v>220</v>
      </c>
    </row>
    <row r="39" spans="1:16" ht="29.45" customHeight="1" x14ac:dyDescent="0.2">
      <c r="A39" s="284" t="s">
        <v>222</v>
      </c>
      <c r="B39" s="290"/>
      <c r="C39" s="332"/>
      <c r="D39" s="7"/>
      <c r="E39" s="7"/>
      <c r="F39" s="7"/>
      <c r="G39" s="7"/>
      <c r="I39" s="695" t="s">
        <v>223</v>
      </c>
      <c r="J39" s="696"/>
      <c r="K39" s="696"/>
      <c r="L39" s="696"/>
      <c r="M39" s="696"/>
      <c r="N39" s="290"/>
      <c r="O39" s="332"/>
    </row>
    <row r="40" spans="1:16" x14ac:dyDescent="0.2">
      <c r="A40" s="4"/>
      <c r="B40" s="147"/>
      <c r="C40" s="147"/>
      <c r="D40" s="7"/>
      <c r="E40" s="7"/>
      <c r="F40" s="7"/>
      <c r="G40" s="7"/>
    </row>
    <row r="41" spans="1:16" x14ac:dyDescent="0.2">
      <c r="A41" s="4"/>
      <c r="B41" s="146" t="s">
        <v>26</v>
      </c>
      <c r="C41" s="146" t="s">
        <v>220</v>
      </c>
      <c r="D41" s="148"/>
      <c r="E41" s="148"/>
      <c r="F41" s="148"/>
      <c r="G41" s="148"/>
      <c r="H41" s="147"/>
    </row>
    <row r="42" spans="1:16" ht="27.6" customHeight="1" x14ac:dyDescent="0.2">
      <c r="A42" s="149" t="s">
        <v>224</v>
      </c>
      <c r="B42" s="290"/>
      <c r="C42" s="332"/>
      <c r="D42" s="148"/>
      <c r="E42" s="148"/>
      <c r="F42" s="148"/>
      <c r="G42" s="148"/>
      <c r="H42" s="147"/>
    </row>
    <row r="44" spans="1:16" x14ac:dyDescent="0.2">
      <c r="I44" s="722" t="s">
        <v>227</v>
      </c>
      <c r="J44" s="722"/>
      <c r="K44" s="722"/>
      <c r="L44" s="722"/>
      <c r="M44" s="722"/>
      <c r="N44" s="151"/>
    </row>
    <row r="46" spans="1:16" x14ac:dyDescent="0.2">
      <c r="B46" s="146" t="s">
        <v>26</v>
      </c>
      <c r="C46" s="146" t="s">
        <v>220</v>
      </c>
      <c r="D46" s="146" t="s">
        <v>190</v>
      </c>
      <c r="N46" s="146" t="s">
        <v>26</v>
      </c>
      <c r="O46" s="146" t="s">
        <v>220</v>
      </c>
      <c r="P46" s="146" t="s">
        <v>190</v>
      </c>
    </row>
    <row r="47" spans="1:16" ht="26.25" customHeight="1" x14ac:dyDescent="0.2">
      <c r="A47" s="285" t="s">
        <v>228</v>
      </c>
      <c r="B47" s="290"/>
      <c r="C47" s="290"/>
      <c r="D47" s="141"/>
      <c r="I47" s="695" t="s">
        <v>229</v>
      </c>
      <c r="J47" s="696"/>
      <c r="K47" s="696"/>
      <c r="L47" s="696"/>
      <c r="M47" s="696"/>
      <c r="N47" s="290"/>
      <c r="O47" s="290"/>
      <c r="P47" s="141"/>
    </row>
    <row r="49" spans="1:22" x14ac:dyDescent="0.2">
      <c r="B49" s="146" t="s">
        <v>26</v>
      </c>
      <c r="C49" s="146" t="s">
        <v>220</v>
      </c>
      <c r="D49" s="146" t="s">
        <v>190</v>
      </c>
      <c r="N49" s="146" t="s">
        <v>26</v>
      </c>
      <c r="O49" s="146" t="s">
        <v>220</v>
      </c>
      <c r="P49" s="146" t="s">
        <v>190</v>
      </c>
    </row>
    <row r="50" spans="1:22" ht="27" customHeight="1" x14ac:dyDescent="0.2">
      <c r="A50" s="150" t="s">
        <v>230</v>
      </c>
      <c r="B50" s="290"/>
      <c r="C50" s="290"/>
      <c r="D50" s="141"/>
      <c r="I50" s="695" t="s">
        <v>231</v>
      </c>
      <c r="J50" s="696"/>
      <c r="K50" s="696"/>
      <c r="L50" s="696"/>
      <c r="M50" s="696"/>
      <c r="N50" s="290"/>
      <c r="O50" s="290"/>
      <c r="P50" s="141"/>
    </row>
    <row r="52" spans="1:22" x14ac:dyDescent="0.2">
      <c r="B52" s="146" t="s">
        <v>26</v>
      </c>
      <c r="C52" s="146" t="s">
        <v>220</v>
      </c>
      <c r="D52" s="146" t="s">
        <v>190</v>
      </c>
      <c r="N52" s="146" t="s">
        <v>26</v>
      </c>
      <c r="O52" s="146" t="s">
        <v>220</v>
      </c>
      <c r="P52" s="146" t="s">
        <v>190</v>
      </c>
    </row>
    <row r="53" spans="1:22" ht="43.9" customHeight="1" x14ac:dyDescent="0.2">
      <c r="A53" s="285" t="s">
        <v>232</v>
      </c>
      <c r="B53" s="290"/>
      <c r="C53" s="290"/>
      <c r="D53" s="141"/>
      <c r="I53" s="695" t="s">
        <v>233</v>
      </c>
      <c r="J53" s="696"/>
      <c r="K53" s="696"/>
      <c r="L53" s="696"/>
      <c r="M53" s="696"/>
      <c r="N53" s="290"/>
      <c r="O53" s="290"/>
      <c r="P53" s="141"/>
    </row>
    <row r="56" spans="1:22" ht="75.599999999999994" customHeight="1" x14ac:dyDescent="0.2">
      <c r="B56" s="13" t="s">
        <v>234</v>
      </c>
      <c r="C56" s="13" t="s">
        <v>235</v>
      </c>
      <c r="D56" s="698" t="s">
        <v>236</v>
      </c>
      <c r="E56" s="699"/>
      <c r="F56" s="698" t="s">
        <v>237</v>
      </c>
      <c r="G56" s="699"/>
      <c r="H56" s="698" t="s">
        <v>238</v>
      </c>
      <c r="I56" s="699"/>
      <c r="J56" s="698" t="s">
        <v>239</v>
      </c>
      <c r="K56" s="699"/>
    </row>
    <row r="57" spans="1:22" ht="25.5" x14ac:dyDescent="0.2">
      <c r="A57" s="150" t="s">
        <v>240</v>
      </c>
      <c r="B57" s="145"/>
      <c r="C57" s="145"/>
      <c r="D57" s="700"/>
      <c r="E57" s="700"/>
      <c r="F57" s="700"/>
      <c r="G57" s="700"/>
      <c r="H57" s="700"/>
      <c r="I57" s="700"/>
      <c r="J57" s="700"/>
      <c r="K57" s="708"/>
    </row>
    <row r="58" spans="1:22" x14ac:dyDescent="0.2">
      <c r="B58" s="7"/>
      <c r="C58" s="7"/>
    </row>
    <row r="59" spans="1:22" x14ac:dyDescent="0.2">
      <c r="B59" s="7"/>
      <c r="C59" s="7"/>
      <c r="D59" s="707" t="s">
        <v>243</v>
      </c>
      <c r="E59" s="707"/>
      <c r="F59" s="707"/>
    </row>
    <row r="60" spans="1:22" x14ac:dyDescent="0.2">
      <c r="B60" s="146" t="s">
        <v>26</v>
      </c>
      <c r="C60" s="146" t="s">
        <v>220</v>
      </c>
      <c r="D60" s="13" t="s">
        <v>283</v>
      </c>
      <c r="E60" s="13" t="s">
        <v>284</v>
      </c>
      <c r="F60" s="13" t="s">
        <v>285</v>
      </c>
    </row>
    <row r="61" spans="1:22" ht="42.75" customHeight="1" x14ac:dyDescent="0.2">
      <c r="A61" s="222" t="s">
        <v>282</v>
      </c>
      <c r="B61" s="290"/>
      <c r="C61" s="290"/>
      <c r="D61" s="22"/>
      <c r="E61" s="22"/>
      <c r="F61" s="22"/>
    </row>
    <row r="62" spans="1:22" x14ac:dyDescent="0.2">
      <c r="B62" s="7"/>
      <c r="C62" s="7"/>
    </row>
    <row r="63" spans="1:22" x14ac:dyDescent="0.2">
      <c r="B63" s="7"/>
      <c r="C63" s="7"/>
    </row>
    <row r="64" spans="1:22" x14ac:dyDescent="0.2">
      <c r="R64" s="152">
        <v>1</v>
      </c>
      <c r="S64" s="697" t="s">
        <v>241</v>
      </c>
      <c r="T64" s="697"/>
      <c r="U64" s="697"/>
      <c r="V64" s="681" t="s">
        <v>242</v>
      </c>
    </row>
    <row r="65" spans="1:23" x14ac:dyDescent="0.2">
      <c r="B65" s="501" t="s">
        <v>26</v>
      </c>
      <c r="C65" s="501" t="s">
        <v>27</v>
      </c>
      <c r="D65" s="487" t="s">
        <v>190</v>
      </c>
      <c r="E65" s="707" t="s">
        <v>243</v>
      </c>
      <c r="F65" s="707"/>
      <c r="G65" s="707"/>
      <c r="R65" s="152">
        <v>2</v>
      </c>
      <c r="S65" s="697" t="s">
        <v>244</v>
      </c>
      <c r="T65" s="697"/>
      <c r="U65" s="697"/>
      <c r="V65" s="681"/>
    </row>
    <row r="66" spans="1:23" ht="35.25" customHeight="1" x14ac:dyDescent="0.2">
      <c r="B66" s="502"/>
      <c r="C66" s="502"/>
      <c r="D66" s="487"/>
      <c r="E66" s="134">
        <v>1</v>
      </c>
      <c r="F66" s="134">
        <v>2</v>
      </c>
      <c r="G66" s="134">
        <v>3</v>
      </c>
      <c r="M66" s="329" t="s">
        <v>26</v>
      </c>
      <c r="N66" s="329" t="s">
        <v>220</v>
      </c>
      <c r="O66" s="294" t="s">
        <v>245</v>
      </c>
      <c r="P66" s="294" t="s">
        <v>246</v>
      </c>
      <c r="Q66" s="294" t="s">
        <v>304</v>
      </c>
      <c r="R66" s="152">
        <v>3</v>
      </c>
      <c r="S66" s="697" t="s">
        <v>247</v>
      </c>
      <c r="T66" s="697"/>
      <c r="U66" s="697"/>
      <c r="V66" s="681" t="s">
        <v>248</v>
      </c>
    </row>
    <row r="67" spans="1:23" ht="48.6" customHeight="1" x14ac:dyDescent="0.2">
      <c r="A67" s="153" t="s">
        <v>249</v>
      </c>
      <c r="B67" s="330"/>
      <c r="C67" s="330"/>
      <c r="D67" s="330"/>
      <c r="E67" s="330"/>
      <c r="F67" s="330"/>
      <c r="G67" s="331"/>
      <c r="I67" s="695" t="s">
        <v>250</v>
      </c>
      <c r="J67" s="696"/>
      <c r="K67" s="696"/>
      <c r="L67" s="709"/>
      <c r="M67" s="154"/>
      <c r="N67" s="155"/>
      <c r="O67" s="155">
        <v>1</v>
      </c>
      <c r="P67" s="145"/>
      <c r="Q67" s="141"/>
      <c r="R67" s="152">
        <v>4</v>
      </c>
      <c r="S67" s="697" t="s">
        <v>251</v>
      </c>
      <c r="T67" s="697"/>
      <c r="U67" s="697"/>
      <c r="V67" s="681"/>
    </row>
    <row r="68" spans="1:23" x14ac:dyDescent="0.2">
      <c r="A68" s="156"/>
      <c r="B68" s="157"/>
      <c r="C68" s="157"/>
      <c r="D68" s="157"/>
      <c r="E68" s="157"/>
      <c r="F68" s="157"/>
      <c r="G68" s="157"/>
      <c r="H68" s="7"/>
      <c r="I68" s="7"/>
      <c r="J68" s="7"/>
      <c r="K68" s="7"/>
      <c r="L68" s="7"/>
      <c r="M68" s="7"/>
      <c r="N68" s="7"/>
      <c r="O68" s="7"/>
      <c r="P68" s="7"/>
      <c r="Q68" s="7"/>
      <c r="R68" s="7"/>
      <c r="S68" s="7"/>
      <c r="T68" s="7"/>
      <c r="U68" s="7"/>
      <c r="V68" s="7"/>
      <c r="W68" s="7"/>
    </row>
    <row r="69" spans="1:23" x14ac:dyDescent="0.2">
      <c r="A69" s="7"/>
      <c r="B69" s="328" t="s">
        <v>26</v>
      </c>
      <c r="C69" s="328" t="s">
        <v>220</v>
      </c>
      <c r="D69" s="328" t="s">
        <v>190</v>
      </c>
      <c r="E69" s="328" t="s">
        <v>252</v>
      </c>
      <c r="F69" s="158" t="s">
        <v>304</v>
      </c>
    </row>
    <row r="70" spans="1:23" x14ac:dyDescent="0.2">
      <c r="A70" s="140" t="s">
        <v>253</v>
      </c>
      <c r="B70" s="155"/>
      <c r="C70" s="155"/>
      <c r="D70" s="155"/>
      <c r="E70" s="155"/>
      <c r="F70" s="141"/>
    </row>
    <row r="72" spans="1:23" x14ac:dyDescent="0.2">
      <c r="A72" s="7"/>
      <c r="B72" s="295" t="s">
        <v>26</v>
      </c>
      <c r="C72" s="295" t="s">
        <v>220</v>
      </c>
    </row>
    <row r="73" spans="1:23" x14ac:dyDescent="0.2">
      <c r="A73" s="140" t="s">
        <v>254</v>
      </c>
      <c r="B73" s="138"/>
      <c r="C73" s="139"/>
    </row>
    <row r="75" spans="1:23" x14ac:dyDescent="0.2">
      <c r="A75" s="726" t="s">
        <v>255</v>
      </c>
      <c r="B75" s="727"/>
      <c r="C75" s="727"/>
      <c r="D75" s="727"/>
      <c r="E75" s="727"/>
      <c r="F75" s="727"/>
      <c r="G75" s="727"/>
      <c r="H75" s="727"/>
      <c r="I75" s="727"/>
      <c r="J75" s="727"/>
      <c r="K75" s="727"/>
      <c r="L75" s="727"/>
      <c r="M75" s="727"/>
      <c r="N75" s="728"/>
    </row>
    <row r="76" spans="1:23" x14ac:dyDescent="0.2">
      <c r="A76" s="729">
        <v>1</v>
      </c>
      <c r="B76" s="730"/>
      <c r="C76" s="730"/>
      <c r="D76" s="730"/>
      <c r="E76" s="730"/>
      <c r="F76" s="731">
        <v>7</v>
      </c>
      <c r="G76" s="730"/>
      <c r="H76" s="730"/>
      <c r="I76" s="730"/>
      <c r="J76" s="730"/>
      <c r="K76" s="730"/>
      <c r="L76" s="730"/>
      <c r="M76" s="730"/>
      <c r="N76" s="732"/>
    </row>
    <row r="77" spans="1:23" x14ac:dyDescent="0.2">
      <c r="A77" s="694">
        <v>2</v>
      </c>
      <c r="B77" s="692"/>
      <c r="C77" s="692"/>
      <c r="D77" s="692"/>
      <c r="E77" s="692"/>
      <c r="F77" s="691">
        <v>8</v>
      </c>
      <c r="G77" s="692"/>
      <c r="H77" s="692"/>
      <c r="I77" s="692"/>
      <c r="J77" s="692"/>
      <c r="K77" s="692"/>
      <c r="L77" s="692"/>
      <c r="M77" s="692"/>
      <c r="N77" s="693"/>
    </row>
    <row r="78" spans="1:23" x14ac:dyDescent="0.2">
      <c r="A78" s="694">
        <v>3</v>
      </c>
      <c r="B78" s="692"/>
      <c r="C78" s="692"/>
      <c r="D78" s="692"/>
      <c r="E78" s="692"/>
      <c r="F78" s="691">
        <v>9</v>
      </c>
      <c r="G78" s="692"/>
      <c r="H78" s="692"/>
      <c r="I78" s="692"/>
      <c r="J78" s="692"/>
      <c r="K78" s="692"/>
      <c r="L78" s="692"/>
      <c r="M78" s="692"/>
      <c r="N78" s="693"/>
    </row>
    <row r="79" spans="1:23" x14ac:dyDescent="0.2">
      <c r="A79" s="694">
        <v>4</v>
      </c>
      <c r="B79" s="692"/>
      <c r="C79" s="692"/>
      <c r="D79" s="692"/>
      <c r="E79" s="692"/>
      <c r="F79" s="691">
        <v>10</v>
      </c>
      <c r="G79" s="692"/>
      <c r="H79" s="692"/>
      <c r="I79" s="692"/>
      <c r="J79" s="692"/>
      <c r="K79" s="692"/>
      <c r="L79" s="692"/>
      <c r="M79" s="692"/>
      <c r="N79" s="693"/>
    </row>
    <row r="80" spans="1:23" x14ac:dyDescent="0.2">
      <c r="A80" s="694">
        <v>5</v>
      </c>
      <c r="B80" s="692"/>
      <c r="C80" s="692"/>
      <c r="D80" s="692"/>
      <c r="E80" s="692"/>
      <c r="F80" s="691">
        <v>11</v>
      </c>
      <c r="G80" s="692"/>
      <c r="H80" s="692"/>
      <c r="I80" s="692"/>
      <c r="J80" s="692"/>
      <c r="K80" s="692"/>
      <c r="L80" s="692"/>
      <c r="M80" s="692"/>
      <c r="N80" s="693"/>
    </row>
    <row r="81" spans="1:22" x14ac:dyDescent="0.2">
      <c r="A81" s="733">
        <v>6</v>
      </c>
      <c r="B81" s="734"/>
      <c r="C81" s="734"/>
      <c r="D81" s="734"/>
      <c r="E81" s="734"/>
      <c r="F81" s="735">
        <v>12</v>
      </c>
      <c r="G81" s="734"/>
      <c r="H81" s="734"/>
      <c r="I81" s="734"/>
      <c r="J81" s="734"/>
      <c r="K81" s="734"/>
      <c r="L81" s="734"/>
      <c r="M81" s="734"/>
      <c r="N81" s="736"/>
    </row>
    <row r="84" spans="1:22" customFormat="1" ht="14.25" x14ac:dyDescent="0.2">
      <c r="B84" s="737">
        <v>2008</v>
      </c>
      <c r="C84" s="737">
        <v>2009</v>
      </c>
      <c r="D84" s="737">
        <v>2010</v>
      </c>
      <c r="E84" s="737">
        <v>2011</v>
      </c>
      <c r="F84" s="737">
        <v>2012</v>
      </c>
      <c r="G84" s="737">
        <v>2013</v>
      </c>
      <c r="H84" s="738">
        <v>2014</v>
      </c>
      <c r="I84" s="739"/>
      <c r="J84" s="737">
        <v>2015</v>
      </c>
      <c r="K84" s="737">
        <v>2016</v>
      </c>
      <c r="L84" s="737">
        <v>2017</v>
      </c>
    </row>
    <row r="85" spans="1:22" customFormat="1" ht="14.25" x14ac:dyDescent="0.2">
      <c r="B85" s="737"/>
      <c r="C85" s="737"/>
      <c r="D85" s="737"/>
      <c r="E85" s="737"/>
      <c r="F85" s="737"/>
      <c r="G85" s="737"/>
      <c r="H85" s="159" t="s">
        <v>0</v>
      </c>
      <c r="I85" s="159" t="s">
        <v>8</v>
      </c>
      <c r="J85" s="737"/>
      <c r="K85" s="737"/>
      <c r="L85" s="737"/>
    </row>
    <row r="86" spans="1:22" customFormat="1" ht="14.25" x14ac:dyDescent="0.2">
      <c r="A86" s="160" t="s">
        <v>256</v>
      </c>
      <c r="B86" s="107"/>
      <c r="C86" s="107"/>
      <c r="D86" s="107"/>
      <c r="E86" s="107"/>
      <c r="F86" s="107"/>
      <c r="G86" s="107"/>
      <c r="H86" s="107"/>
      <c r="I86" s="107"/>
      <c r="J86" s="108"/>
      <c r="K86" s="108"/>
      <c r="L86" s="108"/>
    </row>
    <row r="89" spans="1:22" x14ac:dyDescent="0.2">
      <c r="A89" s="511" t="s">
        <v>34</v>
      </c>
      <c r="B89" s="511"/>
      <c r="C89" s="511"/>
      <c r="D89" s="511"/>
      <c r="E89" s="511"/>
      <c r="F89" s="511"/>
      <c r="G89" s="511"/>
      <c r="H89" s="511"/>
      <c r="I89" s="511"/>
      <c r="J89" s="511"/>
      <c r="K89" s="511"/>
      <c r="L89" s="511"/>
      <c r="M89" s="511"/>
      <c r="N89" s="511"/>
      <c r="O89" s="511"/>
      <c r="P89" s="511"/>
      <c r="Q89" s="511"/>
      <c r="R89" s="511"/>
      <c r="S89" s="511"/>
      <c r="T89" s="511"/>
      <c r="U89" s="511"/>
      <c r="V89" s="511"/>
    </row>
    <row r="90" spans="1:22" x14ac:dyDescent="0.2">
      <c r="A90" s="660" t="s">
        <v>191</v>
      </c>
      <c r="B90" s="740">
        <v>2012</v>
      </c>
      <c r="C90" s="741"/>
      <c r="D90" s="742"/>
      <c r="E90" s="740">
        <v>2013</v>
      </c>
      <c r="F90" s="741"/>
      <c r="G90" s="742"/>
      <c r="H90" s="753">
        <v>2014</v>
      </c>
      <c r="I90" s="754"/>
      <c r="J90" s="754"/>
      <c r="K90" s="754"/>
      <c r="L90" s="754"/>
      <c r="M90" s="755"/>
      <c r="N90" s="740">
        <v>2015</v>
      </c>
      <c r="O90" s="741"/>
      <c r="P90" s="742"/>
      <c r="Q90" s="740">
        <v>2016</v>
      </c>
      <c r="R90" s="741"/>
      <c r="S90" s="742"/>
      <c r="T90" s="740">
        <v>2017</v>
      </c>
      <c r="U90" s="741"/>
      <c r="V90" s="742"/>
    </row>
    <row r="91" spans="1:22" x14ac:dyDescent="0.2">
      <c r="A91" s="661"/>
      <c r="B91" s="743"/>
      <c r="C91" s="744"/>
      <c r="D91" s="745"/>
      <c r="E91" s="743"/>
      <c r="F91" s="744"/>
      <c r="G91" s="745"/>
      <c r="H91" s="753" t="s">
        <v>0</v>
      </c>
      <c r="I91" s="754"/>
      <c r="J91" s="755"/>
      <c r="K91" s="753" t="s">
        <v>8</v>
      </c>
      <c r="L91" s="754"/>
      <c r="M91" s="755"/>
      <c r="N91" s="743"/>
      <c r="O91" s="744"/>
      <c r="P91" s="745"/>
      <c r="Q91" s="743"/>
      <c r="R91" s="744"/>
      <c r="S91" s="745"/>
      <c r="T91" s="743"/>
      <c r="U91" s="744"/>
      <c r="V91" s="745"/>
    </row>
    <row r="92" spans="1:22" x14ac:dyDescent="0.2">
      <c r="A92" s="662"/>
      <c r="B92" s="251" t="s">
        <v>35</v>
      </c>
      <c r="C92" s="251" t="s">
        <v>36</v>
      </c>
      <c r="D92" s="251" t="s">
        <v>37</v>
      </c>
      <c r="E92" s="251" t="s">
        <v>35</v>
      </c>
      <c r="F92" s="251" t="s">
        <v>36</v>
      </c>
      <c r="G92" s="251" t="s">
        <v>37</v>
      </c>
      <c r="H92" s="236" t="s">
        <v>35</v>
      </c>
      <c r="I92" s="236" t="s">
        <v>36</v>
      </c>
      <c r="J92" s="236" t="s">
        <v>37</v>
      </c>
      <c r="K92" s="236" t="s">
        <v>35</v>
      </c>
      <c r="L92" s="236" t="s">
        <v>36</v>
      </c>
      <c r="M92" s="236" t="s">
        <v>37</v>
      </c>
      <c r="N92" s="236" t="s">
        <v>35</v>
      </c>
      <c r="O92" s="236" t="s">
        <v>36</v>
      </c>
      <c r="P92" s="236" t="s">
        <v>37</v>
      </c>
      <c r="Q92" s="236" t="s">
        <v>35</v>
      </c>
      <c r="R92" s="236" t="s">
        <v>36</v>
      </c>
      <c r="S92" s="236" t="s">
        <v>37</v>
      </c>
      <c r="T92" s="236" t="s">
        <v>35</v>
      </c>
      <c r="U92" s="236" t="s">
        <v>36</v>
      </c>
      <c r="V92" s="236" t="s">
        <v>37</v>
      </c>
    </row>
    <row r="93" spans="1:22" ht="15.75" customHeight="1" x14ac:dyDescent="0.2">
      <c r="A93" s="161" t="s">
        <v>257</v>
      </c>
      <c r="B93" s="162"/>
      <c r="C93" s="162"/>
      <c r="D93" s="163">
        <f>SUM(B93:C93)</f>
        <v>0</v>
      </c>
      <c r="E93" s="162"/>
      <c r="F93" s="162"/>
      <c r="G93" s="165">
        <f>SUM(E93:F93)</f>
        <v>0</v>
      </c>
      <c r="H93" s="164"/>
      <c r="I93" s="164"/>
      <c r="J93" s="163">
        <f>SUM(H93:I93)</f>
        <v>0</v>
      </c>
      <c r="K93" s="162"/>
      <c r="L93" s="162"/>
      <c r="M93" s="163">
        <f>SUM(K93:L93)</f>
        <v>0</v>
      </c>
      <c r="N93" s="162"/>
      <c r="O93" s="162"/>
      <c r="P93" s="165">
        <f>SUM(N93:O93)</f>
        <v>0</v>
      </c>
      <c r="Q93" s="162"/>
      <c r="R93" s="162"/>
      <c r="S93" s="165">
        <f>SUM(Q93:R93)</f>
        <v>0</v>
      </c>
      <c r="T93" s="162"/>
      <c r="U93" s="162"/>
      <c r="V93" s="165">
        <f>SUM(T93:U93)</f>
        <v>0</v>
      </c>
    </row>
    <row r="94" spans="1:22" ht="15.75" customHeight="1" x14ac:dyDescent="0.2">
      <c r="A94" s="71" t="s">
        <v>39</v>
      </c>
      <c r="B94" s="166"/>
      <c r="C94" s="166"/>
      <c r="D94" s="167">
        <f>SUM(B94:C94)</f>
        <v>0</v>
      </c>
      <c r="E94" s="166"/>
      <c r="F94" s="166"/>
      <c r="G94" s="169">
        <f>SUM(E94:F94)</f>
        <v>0</v>
      </c>
      <c r="H94" s="168"/>
      <c r="I94" s="168"/>
      <c r="J94" s="167">
        <f>SUM(H94:I94)</f>
        <v>0</v>
      </c>
      <c r="K94" s="166"/>
      <c r="L94" s="166"/>
      <c r="M94" s="167">
        <f>SUM(K94:L94)</f>
        <v>0</v>
      </c>
      <c r="N94" s="166"/>
      <c r="O94" s="166"/>
      <c r="P94" s="169">
        <f>SUM(N94:O94)</f>
        <v>0</v>
      </c>
      <c r="Q94" s="166"/>
      <c r="R94" s="166"/>
      <c r="S94" s="169">
        <f>SUM(Q94:R94)</f>
        <v>0</v>
      </c>
      <c r="T94" s="166"/>
      <c r="U94" s="166"/>
      <c r="V94" s="169">
        <f>SUM(T94:U94)</f>
        <v>0</v>
      </c>
    </row>
    <row r="95" spans="1:22" ht="15.75" customHeight="1" x14ac:dyDescent="0.2">
      <c r="A95" s="170" t="s">
        <v>258</v>
      </c>
      <c r="B95" s="171">
        <f t="shared" ref="B95:G95" si="0">SUM(B93:B94)</f>
        <v>0</v>
      </c>
      <c r="C95" s="171">
        <f t="shared" si="0"/>
        <v>0</v>
      </c>
      <c r="D95" s="167">
        <f t="shared" si="0"/>
        <v>0</v>
      </c>
      <c r="E95" s="171">
        <f t="shared" si="0"/>
        <v>0</v>
      </c>
      <c r="F95" s="171">
        <f t="shared" si="0"/>
        <v>0</v>
      </c>
      <c r="G95" s="169">
        <f t="shared" si="0"/>
        <v>0</v>
      </c>
      <c r="H95" s="167">
        <f t="shared" ref="H95:V95" si="1">SUM(H93:H94)</f>
        <v>0</v>
      </c>
      <c r="I95" s="167">
        <f t="shared" si="1"/>
        <v>0</v>
      </c>
      <c r="J95" s="167">
        <f t="shared" si="1"/>
        <v>0</v>
      </c>
      <c r="K95" s="171">
        <f t="shared" si="1"/>
        <v>0</v>
      </c>
      <c r="L95" s="171">
        <f t="shared" si="1"/>
        <v>0</v>
      </c>
      <c r="M95" s="167">
        <f t="shared" si="1"/>
        <v>0</v>
      </c>
      <c r="N95" s="171">
        <f t="shared" si="1"/>
        <v>0</v>
      </c>
      <c r="O95" s="171">
        <f t="shared" si="1"/>
        <v>0</v>
      </c>
      <c r="P95" s="169">
        <f t="shared" si="1"/>
        <v>0</v>
      </c>
      <c r="Q95" s="171">
        <f t="shared" si="1"/>
        <v>0</v>
      </c>
      <c r="R95" s="171">
        <f t="shared" si="1"/>
        <v>0</v>
      </c>
      <c r="S95" s="169">
        <f t="shared" si="1"/>
        <v>0</v>
      </c>
      <c r="T95" s="171">
        <f t="shared" si="1"/>
        <v>0</v>
      </c>
      <c r="U95" s="171">
        <f t="shared" si="1"/>
        <v>0</v>
      </c>
      <c r="V95" s="169">
        <f t="shared" si="1"/>
        <v>0</v>
      </c>
    </row>
    <row r="96" spans="1:22" ht="15.75" customHeight="1" x14ac:dyDescent="0.2">
      <c r="A96" s="170" t="s">
        <v>259</v>
      </c>
      <c r="B96" s="172" t="str">
        <f t="shared" ref="B96:G96" si="2">IFERROR(B93*100/B95,"")</f>
        <v/>
      </c>
      <c r="C96" s="172" t="str">
        <f t="shared" si="2"/>
        <v/>
      </c>
      <c r="D96" s="172" t="str">
        <f t="shared" si="2"/>
        <v/>
      </c>
      <c r="E96" s="172" t="str">
        <f t="shared" si="2"/>
        <v/>
      </c>
      <c r="F96" s="172" t="str">
        <f t="shared" si="2"/>
        <v/>
      </c>
      <c r="G96" s="173" t="str">
        <f t="shared" si="2"/>
        <v/>
      </c>
      <c r="H96" s="172" t="str">
        <f t="shared" ref="H96:V96" si="3">IFERROR(H93*100/H95,"")</f>
        <v/>
      </c>
      <c r="I96" s="172" t="str">
        <f t="shared" si="3"/>
        <v/>
      </c>
      <c r="J96" s="172" t="str">
        <f t="shared" si="3"/>
        <v/>
      </c>
      <c r="K96" s="172" t="str">
        <f t="shared" si="3"/>
        <v/>
      </c>
      <c r="L96" s="172" t="str">
        <f t="shared" si="3"/>
        <v/>
      </c>
      <c r="M96" s="172" t="str">
        <f t="shared" si="3"/>
        <v/>
      </c>
      <c r="N96" s="172" t="str">
        <f t="shared" si="3"/>
        <v/>
      </c>
      <c r="O96" s="172" t="str">
        <f t="shared" si="3"/>
        <v/>
      </c>
      <c r="P96" s="173" t="str">
        <f t="shared" si="3"/>
        <v/>
      </c>
      <c r="Q96" s="172" t="str">
        <f t="shared" si="3"/>
        <v/>
      </c>
      <c r="R96" s="172" t="str">
        <f t="shared" si="3"/>
        <v/>
      </c>
      <c r="S96" s="173" t="str">
        <f t="shared" si="3"/>
        <v/>
      </c>
      <c r="T96" s="172" t="str">
        <f t="shared" si="3"/>
        <v/>
      </c>
      <c r="U96" s="172" t="str">
        <f t="shared" si="3"/>
        <v/>
      </c>
      <c r="V96" s="173" t="str">
        <f t="shared" si="3"/>
        <v/>
      </c>
    </row>
    <row r="97" spans="1:22" ht="15" customHeight="1" x14ac:dyDescent="0.2">
      <c r="A97" s="174" t="s">
        <v>260</v>
      </c>
      <c r="B97" s="176"/>
      <c r="C97" s="176"/>
      <c r="D97" s="176"/>
      <c r="E97" s="176"/>
      <c r="F97" s="176"/>
      <c r="G97" s="177"/>
      <c r="H97" s="176"/>
      <c r="I97" s="176"/>
      <c r="J97" s="176"/>
      <c r="K97" s="176"/>
      <c r="L97" s="176"/>
      <c r="M97" s="176"/>
      <c r="N97" s="176"/>
      <c r="O97" s="176"/>
      <c r="P97" s="177"/>
      <c r="Q97" s="176"/>
      <c r="R97" s="176"/>
      <c r="S97" s="177"/>
      <c r="T97" s="176"/>
      <c r="U97" s="176"/>
      <c r="V97" s="177"/>
    </row>
    <row r="98" spans="1:22" ht="16.5" customHeight="1" x14ac:dyDescent="0.2">
      <c r="A98" s="46" t="s">
        <v>16</v>
      </c>
    </row>
    <row r="99" spans="1:22" x14ac:dyDescent="0.2">
      <c r="A99" s="46"/>
    </row>
    <row r="100" spans="1:22" x14ac:dyDescent="0.2">
      <c r="A100" s="46"/>
    </row>
    <row r="101" spans="1:22" x14ac:dyDescent="0.2">
      <c r="A101" s="746" t="s">
        <v>42</v>
      </c>
      <c r="B101" s="476">
        <v>2012</v>
      </c>
      <c r="C101" s="477"/>
      <c r="D101" s="478"/>
      <c r="E101" s="476">
        <v>2013</v>
      </c>
      <c r="F101" s="477"/>
      <c r="G101" s="478"/>
      <c r="H101" s="663">
        <v>2014</v>
      </c>
      <c r="I101" s="664"/>
      <c r="J101" s="664"/>
      <c r="K101" s="664"/>
      <c r="L101" s="664"/>
      <c r="M101" s="665"/>
      <c r="N101" s="476">
        <v>2015</v>
      </c>
      <c r="O101" s="477"/>
      <c r="P101" s="478"/>
      <c r="Q101" s="476">
        <v>2016</v>
      </c>
      <c r="R101" s="477"/>
      <c r="S101" s="478"/>
      <c r="T101" s="476">
        <v>2017</v>
      </c>
      <c r="U101" s="477"/>
      <c r="V101" s="478"/>
    </row>
    <row r="102" spans="1:22" x14ac:dyDescent="0.2">
      <c r="A102" s="746"/>
      <c r="B102" s="540"/>
      <c r="C102" s="541"/>
      <c r="D102" s="747"/>
      <c r="E102" s="540"/>
      <c r="F102" s="541"/>
      <c r="G102" s="747"/>
      <c r="H102" s="663" t="s">
        <v>0</v>
      </c>
      <c r="I102" s="664"/>
      <c r="J102" s="665"/>
      <c r="K102" s="663" t="s">
        <v>8</v>
      </c>
      <c r="L102" s="664"/>
      <c r="M102" s="665"/>
      <c r="N102" s="540"/>
      <c r="O102" s="541"/>
      <c r="P102" s="747"/>
      <c r="Q102" s="540"/>
      <c r="R102" s="541"/>
      <c r="S102" s="747"/>
      <c r="T102" s="540"/>
      <c r="U102" s="541"/>
      <c r="V102" s="747"/>
    </row>
    <row r="103" spans="1:22" x14ac:dyDescent="0.2">
      <c r="A103" s="746"/>
      <c r="B103" s="178" t="s">
        <v>35</v>
      </c>
      <c r="C103" s="178" t="s">
        <v>36</v>
      </c>
      <c r="D103" s="178" t="s">
        <v>37</v>
      </c>
      <c r="E103" s="178" t="s">
        <v>35</v>
      </c>
      <c r="F103" s="178" t="s">
        <v>36</v>
      </c>
      <c r="G103" s="178" t="s">
        <v>37</v>
      </c>
      <c r="H103" s="178" t="s">
        <v>35</v>
      </c>
      <c r="I103" s="178" t="s">
        <v>36</v>
      </c>
      <c r="J103" s="178" t="s">
        <v>37</v>
      </c>
      <c r="K103" s="178" t="s">
        <v>35</v>
      </c>
      <c r="L103" s="178" t="s">
        <v>36</v>
      </c>
      <c r="M103" s="178" t="s">
        <v>37</v>
      </c>
      <c r="N103" s="178" t="s">
        <v>35</v>
      </c>
      <c r="O103" s="178" t="s">
        <v>36</v>
      </c>
      <c r="P103" s="178" t="s">
        <v>37</v>
      </c>
      <c r="Q103" s="178" t="s">
        <v>35</v>
      </c>
      <c r="R103" s="178" t="s">
        <v>36</v>
      </c>
      <c r="S103" s="178" t="s">
        <v>37</v>
      </c>
      <c r="T103" s="178" t="s">
        <v>35</v>
      </c>
      <c r="U103" s="178" t="s">
        <v>36</v>
      </c>
      <c r="V103" s="178" t="s">
        <v>37</v>
      </c>
    </row>
    <row r="104" spans="1:22" ht="15.75" customHeight="1" x14ac:dyDescent="0.2">
      <c r="A104" s="179" t="s">
        <v>43</v>
      </c>
      <c r="B104" s="162"/>
      <c r="C104" s="164"/>
      <c r="D104" s="180">
        <f>SUM(B104:C104)</f>
        <v>0</v>
      </c>
      <c r="E104" s="162"/>
      <c r="F104" s="164"/>
      <c r="G104" s="182">
        <f>SUM(E104:F104)</f>
        <v>0</v>
      </c>
      <c r="H104" s="181"/>
      <c r="I104" s="181"/>
      <c r="J104" s="180">
        <f>SUM(H104:I104)</f>
        <v>0</v>
      </c>
      <c r="K104" s="162"/>
      <c r="L104" s="164"/>
      <c r="M104" s="180">
        <f>SUM(K104:L104)</f>
        <v>0</v>
      </c>
      <c r="N104" s="162"/>
      <c r="O104" s="164"/>
      <c r="P104" s="180">
        <f>SUM(N104:O104)</f>
        <v>0</v>
      </c>
      <c r="Q104" s="162"/>
      <c r="R104" s="164"/>
      <c r="S104" s="180">
        <f>SUM(Q104:R104)</f>
        <v>0</v>
      </c>
      <c r="T104" s="162"/>
      <c r="U104" s="164"/>
      <c r="V104" s="182">
        <f>SUM(T104:U104)</f>
        <v>0</v>
      </c>
    </row>
    <row r="105" spans="1:22" ht="15.75" customHeight="1" x14ac:dyDescent="0.2">
      <c r="A105" s="183" t="s">
        <v>44</v>
      </c>
      <c r="B105" s="166"/>
      <c r="C105" s="168"/>
      <c r="D105" s="184">
        <f>SUM(B105:C105)</f>
        <v>0</v>
      </c>
      <c r="E105" s="166"/>
      <c r="F105" s="168"/>
      <c r="G105" s="186">
        <f>SUM(E105:F105)</f>
        <v>0</v>
      </c>
      <c r="H105" s="185"/>
      <c r="I105" s="185"/>
      <c r="J105" s="184">
        <f>SUM(H105:I105)</f>
        <v>0</v>
      </c>
      <c r="K105" s="166"/>
      <c r="L105" s="168"/>
      <c r="M105" s="184">
        <f>SUM(K105:L105)</f>
        <v>0</v>
      </c>
      <c r="N105" s="166"/>
      <c r="O105" s="168"/>
      <c r="P105" s="184">
        <f>SUM(N105:O105)</f>
        <v>0</v>
      </c>
      <c r="Q105" s="166"/>
      <c r="R105" s="168"/>
      <c r="S105" s="184">
        <f>SUM(Q105:R105)</f>
        <v>0</v>
      </c>
      <c r="T105" s="166"/>
      <c r="U105" s="168"/>
      <c r="V105" s="186">
        <f>SUM(T105:U105)</f>
        <v>0</v>
      </c>
    </row>
    <row r="106" spans="1:22" ht="15.75" customHeight="1" x14ac:dyDescent="0.2">
      <c r="A106" s="183" t="s">
        <v>45</v>
      </c>
      <c r="B106" s="166"/>
      <c r="C106" s="168"/>
      <c r="D106" s="184">
        <f>SUM(B106:C106)</f>
        <v>0</v>
      </c>
      <c r="E106" s="166"/>
      <c r="F106" s="168"/>
      <c r="G106" s="186">
        <f>SUM(E106:F106)</f>
        <v>0</v>
      </c>
      <c r="H106" s="185"/>
      <c r="I106" s="185"/>
      <c r="J106" s="184">
        <f>SUM(H106:I106)</f>
        <v>0</v>
      </c>
      <c r="K106" s="166"/>
      <c r="L106" s="168"/>
      <c r="M106" s="184">
        <f>SUM(K106:L106)</f>
        <v>0</v>
      </c>
      <c r="N106" s="166"/>
      <c r="O106" s="168"/>
      <c r="P106" s="184">
        <f>SUM(N106:O106)</f>
        <v>0</v>
      </c>
      <c r="Q106" s="166"/>
      <c r="R106" s="168"/>
      <c r="S106" s="184">
        <f>SUM(Q106:R106)</f>
        <v>0</v>
      </c>
      <c r="T106" s="166"/>
      <c r="U106" s="168"/>
      <c r="V106" s="186">
        <f>SUM(T106:U106)</f>
        <v>0</v>
      </c>
    </row>
    <row r="107" spans="1:22" ht="15.75" customHeight="1" x14ac:dyDescent="0.2">
      <c r="A107" s="187" t="s">
        <v>21</v>
      </c>
      <c r="B107" s="60">
        <f t="shared" ref="B107:G107" si="4">SUM(B104:B106)</f>
        <v>0</v>
      </c>
      <c r="C107" s="61">
        <f t="shared" si="4"/>
        <v>0</v>
      </c>
      <c r="D107" s="245">
        <f t="shared" si="4"/>
        <v>0</v>
      </c>
      <c r="E107" s="60">
        <f t="shared" si="4"/>
        <v>0</v>
      </c>
      <c r="F107" s="61">
        <f t="shared" si="4"/>
        <v>0</v>
      </c>
      <c r="G107" s="246">
        <f t="shared" si="4"/>
        <v>0</v>
      </c>
      <c r="H107" s="245">
        <f t="shared" ref="H107:V107" si="5">SUM(H104:H106)</f>
        <v>0</v>
      </c>
      <c r="I107" s="245">
        <f t="shared" si="5"/>
        <v>0</v>
      </c>
      <c r="J107" s="245">
        <f t="shared" si="5"/>
        <v>0</v>
      </c>
      <c r="K107" s="60">
        <f t="shared" si="5"/>
        <v>0</v>
      </c>
      <c r="L107" s="61">
        <f t="shared" si="5"/>
        <v>0</v>
      </c>
      <c r="M107" s="245">
        <f t="shared" si="5"/>
        <v>0</v>
      </c>
      <c r="N107" s="60">
        <f t="shared" si="5"/>
        <v>0</v>
      </c>
      <c r="O107" s="61">
        <f t="shared" si="5"/>
        <v>0</v>
      </c>
      <c r="P107" s="245">
        <f t="shared" si="5"/>
        <v>0</v>
      </c>
      <c r="Q107" s="60">
        <f t="shared" si="5"/>
        <v>0</v>
      </c>
      <c r="R107" s="61">
        <f t="shared" si="5"/>
        <v>0</v>
      </c>
      <c r="S107" s="245">
        <f t="shared" si="5"/>
        <v>0</v>
      </c>
      <c r="T107" s="60">
        <f t="shared" si="5"/>
        <v>0</v>
      </c>
      <c r="U107" s="61">
        <f t="shared" si="5"/>
        <v>0</v>
      </c>
      <c r="V107" s="246">
        <f t="shared" si="5"/>
        <v>0</v>
      </c>
    </row>
    <row r="108" spans="1:22" ht="15.75" customHeight="1" x14ac:dyDescent="0.2">
      <c r="A108" s="29" t="s">
        <v>46</v>
      </c>
      <c r="B108" s="166"/>
      <c r="C108" s="168"/>
      <c r="D108" s="184">
        <f t="shared" ref="D108:D114" si="6">SUM(B108:C108)</f>
        <v>0</v>
      </c>
      <c r="E108" s="166"/>
      <c r="F108" s="168"/>
      <c r="G108" s="186">
        <f t="shared" ref="G108:G114" si="7">SUM(E108:F108)</f>
        <v>0</v>
      </c>
      <c r="H108" s="185"/>
      <c r="I108" s="185"/>
      <c r="J108" s="184">
        <f t="shared" ref="J108:J114" si="8">SUM(H108:I108)</f>
        <v>0</v>
      </c>
      <c r="K108" s="166"/>
      <c r="L108" s="168"/>
      <c r="M108" s="184">
        <f t="shared" ref="M108:M114" si="9">SUM(K108:L108)</f>
        <v>0</v>
      </c>
      <c r="N108" s="166"/>
      <c r="O108" s="168"/>
      <c r="P108" s="184">
        <f t="shared" ref="P108:P114" si="10">SUM(N108:O108)</f>
        <v>0</v>
      </c>
      <c r="Q108" s="166"/>
      <c r="R108" s="168"/>
      <c r="S108" s="184">
        <f t="shared" ref="S108:S114" si="11">SUM(Q108:R108)</f>
        <v>0</v>
      </c>
      <c r="T108" s="166"/>
      <c r="U108" s="168"/>
      <c r="V108" s="186">
        <f t="shared" ref="V108:V114" si="12">SUM(T108:U108)</f>
        <v>0</v>
      </c>
    </row>
    <row r="109" spans="1:22" ht="15.75" customHeight="1" x14ac:dyDescent="0.2">
      <c r="A109" s="29" t="s">
        <v>47</v>
      </c>
      <c r="B109" s="166"/>
      <c r="C109" s="168"/>
      <c r="D109" s="184">
        <f t="shared" si="6"/>
        <v>0</v>
      </c>
      <c r="E109" s="166"/>
      <c r="F109" s="168"/>
      <c r="G109" s="186">
        <f t="shared" si="7"/>
        <v>0</v>
      </c>
      <c r="H109" s="185"/>
      <c r="I109" s="185"/>
      <c r="J109" s="184">
        <f t="shared" si="8"/>
        <v>0</v>
      </c>
      <c r="K109" s="166"/>
      <c r="L109" s="168"/>
      <c r="M109" s="184">
        <f t="shared" si="9"/>
        <v>0</v>
      </c>
      <c r="N109" s="166"/>
      <c r="O109" s="168"/>
      <c r="P109" s="184">
        <f t="shared" si="10"/>
        <v>0</v>
      </c>
      <c r="Q109" s="166"/>
      <c r="R109" s="168"/>
      <c r="S109" s="184">
        <f t="shared" si="11"/>
        <v>0</v>
      </c>
      <c r="T109" s="166"/>
      <c r="U109" s="168"/>
      <c r="V109" s="186">
        <f t="shared" si="12"/>
        <v>0</v>
      </c>
    </row>
    <row r="110" spans="1:22" ht="15.75" customHeight="1" x14ac:dyDescent="0.2">
      <c r="A110" s="183" t="s">
        <v>261</v>
      </c>
      <c r="B110" s="166"/>
      <c r="C110" s="168"/>
      <c r="D110" s="184">
        <f t="shared" si="6"/>
        <v>0</v>
      </c>
      <c r="E110" s="166"/>
      <c r="F110" s="168"/>
      <c r="G110" s="186">
        <f t="shared" si="7"/>
        <v>0</v>
      </c>
      <c r="H110" s="185"/>
      <c r="I110" s="185"/>
      <c r="J110" s="184">
        <f t="shared" si="8"/>
        <v>0</v>
      </c>
      <c r="K110" s="166"/>
      <c r="L110" s="168"/>
      <c r="M110" s="184">
        <f t="shared" si="9"/>
        <v>0</v>
      </c>
      <c r="N110" s="166"/>
      <c r="O110" s="168"/>
      <c r="P110" s="184">
        <f t="shared" si="10"/>
        <v>0</v>
      </c>
      <c r="Q110" s="166"/>
      <c r="R110" s="168"/>
      <c r="S110" s="184">
        <f t="shared" si="11"/>
        <v>0</v>
      </c>
      <c r="T110" s="166"/>
      <c r="U110" s="168"/>
      <c r="V110" s="186">
        <f t="shared" si="12"/>
        <v>0</v>
      </c>
    </row>
    <row r="111" spans="1:22" ht="15.75" customHeight="1" x14ac:dyDescent="0.2">
      <c r="A111" s="183" t="s">
        <v>262</v>
      </c>
      <c r="B111" s="166"/>
      <c r="C111" s="168"/>
      <c r="D111" s="184">
        <f t="shared" si="6"/>
        <v>0</v>
      </c>
      <c r="E111" s="166"/>
      <c r="F111" s="168"/>
      <c r="G111" s="186">
        <f t="shared" si="7"/>
        <v>0</v>
      </c>
      <c r="H111" s="185"/>
      <c r="I111" s="185"/>
      <c r="J111" s="184">
        <f t="shared" si="8"/>
        <v>0</v>
      </c>
      <c r="K111" s="166"/>
      <c r="L111" s="168"/>
      <c r="M111" s="184">
        <f t="shared" si="9"/>
        <v>0</v>
      </c>
      <c r="N111" s="166"/>
      <c r="O111" s="168"/>
      <c r="P111" s="184">
        <f t="shared" si="10"/>
        <v>0</v>
      </c>
      <c r="Q111" s="166"/>
      <c r="R111" s="168"/>
      <c r="S111" s="184">
        <f t="shared" si="11"/>
        <v>0</v>
      </c>
      <c r="T111" s="166"/>
      <c r="U111" s="168"/>
      <c r="V111" s="186">
        <f t="shared" si="12"/>
        <v>0</v>
      </c>
    </row>
    <row r="112" spans="1:22" ht="15.75" customHeight="1" x14ac:dyDescent="0.2">
      <c r="A112" s="183" t="s">
        <v>49</v>
      </c>
      <c r="B112" s="166"/>
      <c r="C112" s="168"/>
      <c r="D112" s="184">
        <f t="shared" si="6"/>
        <v>0</v>
      </c>
      <c r="E112" s="166"/>
      <c r="F112" s="168"/>
      <c r="G112" s="186">
        <f t="shared" si="7"/>
        <v>0</v>
      </c>
      <c r="H112" s="185"/>
      <c r="I112" s="185"/>
      <c r="J112" s="184">
        <f t="shared" si="8"/>
        <v>0</v>
      </c>
      <c r="K112" s="166"/>
      <c r="L112" s="168"/>
      <c r="M112" s="184">
        <f t="shared" si="9"/>
        <v>0</v>
      </c>
      <c r="N112" s="166"/>
      <c r="O112" s="168"/>
      <c r="P112" s="184">
        <f t="shared" si="10"/>
        <v>0</v>
      </c>
      <c r="Q112" s="166"/>
      <c r="R112" s="168"/>
      <c r="S112" s="184">
        <f t="shared" si="11"/>
        <v>0</v>
      </c>
      <c r="T112" s="166"/>
      <c r="U112" s="168"/>
      <c r="V112" s="186">
        <f t="shared" si="12"/>
        <v>0</v>
      </c>
    </row>
    <row r="113" spans="1:22" ht="15.75" customHeight="1" x14ac:dyDescent="0.2">
      <c r="A113" s="29" t="s">
        <v>50</v>
      </c>
      <c r="B113" s="166"/>
      <c r="C113" s="168"/>
      <c r="D113" s="184">
        <f t="shared" si="6"/>
        <v>0</v>
      </c>
      <c r="E113" s="166"/>
      <c r="F113" s="168"/>
      <c r="G113" s="186">
        <f t="shared" si="7"/>
        <v>0</v>
      </c>
      <c r="H113" s="185"/>
      <c r="I113" s="185"/>
      <c r="J113" s="184">
        <f t="shared" si="8"/>
        <v>0</v>
      </c>
      <c r="K113" s="166"/>
      <c r="L113" s="168"/>
      <c r="M113" s="184">
        <f t="shared" si="9"/>
        <v>0</v>
      </c>
      <c r="N113" s="166"/>
      <c r="O113" s="168"/>
      <c r="P113" s="184">
        <f t="shared" si="10"/>
        <v>0</v>
      </c>
      <c r="Q113" s="166"/>
      <c r="R113" s="168"/>
      <c r="S113" s="184">
        <f t="shared" si="11"/>
        <v>0</v>
      </c>
      <c r="T113" s="166"/>
      <c r="U113" s="168"/>
      <c r="V113" s="186">
        <f t="shared" si="12"/>
        <v>0</v>
      </c>
    </row>
    <row r="114" spans="1:22" ht="15.75" customHeight="1" x14ac:dyDescent="0.2">
      <c r="A114" s="38" t="s">
        <v>51</v>
      </c>
      <c r="B114" s="175"/>
      <c r="C114" s="188"/>
      <c r="D114" s="189">
        <f t="shared" si="6"/>
        <v>0</v>
      </c>
      <c r="E114" s="175"/>
      <c r="F114" s="188"/>
      <c r="G114" s="243">
        <f t="shared" si="7"/>
        <v>0</v>
      </c>
      <c r="H114" s="190"/>
      <c r="I114" s="190"/>
      <c r="J114" s="189">
        <f t="shared" si="8"/>
        <v>0</v>
      </c>
      <c r="K114" s="175"/>
      <c r="L114" s="188"/>
      <c r="M114" s="189">
        <f t="shared" si="9"/>
        <v>0</v>
      </c>
      <c r="N114" s="175"/>
      <c r="O114" s="188"/>
      <c r="P114" s="189">
        <f t="shared" si="10"/>
        <v>0</v>
      </c>
      <c r="Q114" s="175"/>
      <c r="R114" s="188"/>
      <c r="S114" s="189">
        <f t="shared" si="11"/>
        <v>0</v>
      </c>
      <c r="T114" s="175"/>
      <c r="U114" s="188"/>
      <c r="V114" s="243">
        <f t="shared" si="12"/>
        <v>0</v>
      </c>
    </row>
    <row r="115" spans="1:22" x14ac:dyDescent="0.2">
      <c r="A115" s="191"/>
      <c r="B115" s="192"/>
      <c r="C115" s="193"/>
      <c r="D115" s="192"/>
      <c r="E115" s="193"/>
      <c r="F115" s="192"/>
      <c r="G115" s="193"/>
      <c r="H115" s="192"/>
      <c r="I115" s="193"/>
      <c r="J115" s="192"/>
      <c r="K115" s="193"/>
      <c r="L115" s="192"/>
      <c r="M115" s="193"/>
      <c r="N115" s="192"/>
      <c r="O115" s="193"/>
    </row>
    <row r="116" spans="1:22" x14ac:dyDescent="0.2">
      <c r="A116" s="191"/>
      <c r="B116" s="192"/>
      <c r="C116" s="193"/>
      <c r="D116" s="192"/>
      <c r="E116" s="193"/>
      <c r="F116" s="192"/>
      <c r="G116" s="193"/>
      <c r="H116" s="192"/>
      <c r="I116" s="193"/>
      <c r="J116" s="192"/>
      <c r="K116" s="193"/>
      <c r="L116" s="192"/>
      <c r="M116" s="193"/>
      <c r="N116" s="192"/>
      <c r="O116" s="193"/>
    </row>
    <row r="117" spans="1:22" x14ac:dyDescent="0.2">
      <c r="A117" s="756" t="s">
        <v>52</v>
      </c>
      <c r="B117" s="476">
        <v>2012</v>
      </c>
      <c r="C117" s="477"/>
      <c r="D117" s="478"/>
      <c r="E117" s="476">
        <v>2013</v>
      </c>
      <c r="F117" s="477"/>
      <c r="G117" s="478"/>
      <c r="H117" s="663">
        <v>2014</v>
      </c>
      <c r="I117" s="664"/>
      <c r="J117" s="664"/>
      <c r="K117" s="664"/>
      <c r="L117" s="664"/>
      <c r="M117" s="665"/>
      <c r="N117" s="476">
        <v>2015</v>
      </c>
      <c r="O117" s="477"/>
      <c r="P117" s="478"/>
      <c r="Q117" s="476">
        <v>2016</v>
      </c>
      <c r="R117" s="477"/>
      <c r="S117" s="478"/>
      <c r="T117" s="476">
        <v>2017</v>
      </c>
      <c r="U117" s="477"/>
      <c r="V117" s="478"/>
    </row>
    <row r="118" spans="1:22" x14ac:dyDescent="0.2">
      <c r="A118" s="757"/>
      <c r="B118" s="540"/>
      <c r="C118" s="541"/>
      <c r="D118" s="747"/>
      <c r="E118" s="540"/>
      <c r="F118" s="541"/>
      <c r="G118" s="747"/>
      <c r="H118" s="663" t="s">
        <v>0</v>
      </c>
      <c r="I118" s="664"/>
      <c r="J118" s="665"/>
      <c r="K118" s="663" t="s">
        <v>8</v>
      </c>
      <c r="L118" s="664"/>
      <c r="M118" s="665"/>
      <c r="N118" s="540"/>
      <c r="O118" s="541"/>
      <c r="P118" s="747"/>
      <c r="Q118" s="540"/>
      <c r="R118" s="541"/>
      <c r="S118" s="747"/>
      <c r="T118" s="540"/>
      <c r="U118" s="541"/>
      <c r="V118" s="747"/>
    </row>
    <row r="119" spans="1:22" x14ac:dyDescent="0.2">
      <c r="A119" s="758"/>
      <c r="B119" s="23" t="s">
        <v>35</v>
      </c>
      <c r="C119" s="23" t="s">
        <v>36</v>
      </c>
      <c r="D119" s="23" t="s">
        <v>37</v>
      </c>
      <c r="E119" s="239" t="s">
        <v>35</v>
      </c>
      <c r="F119" s="239" t="s">
        <v>36</v>
      </c>
      <c r="G119" s="239" t="s">
        <v>37</v>
      </c>
      <c r="H119" s="236" t="s">
        <v>35</v>
      </c>
      <c r="I119" s="236" t="s">
        <v>36</v>
      </c>
      <c r="J119" s="236" t="s">
        <v>37</v>
      </c>
      <c r="K119" s="236" t="s">
        <v>35</v>
      </c>
      <c r="L119" s="236" t="s">
        <v>36</v>
      </c>
      <c r="M119" s="236" t="s">
        <v>37</v>
      </c>
      <c r="N119" s="236" t="s">
        <v>35</v>
      </c>
      <c r="O119" s="236" t="s">
        <v>36</v>
      </c>
      <c r="P119" s="236" t="s">
        <v>37</v>
      </c>
      <c r="Q119" s="251" t="s">
        <v>35</v>
      </c>
      <c r="R119" s="251" t="s">
        <v>36</v>
      </c>
      <c r="S119" s="251" t="s">
        <v>37</v>
      </c>
      <c r="T119" s="251" t="s">
        <v>35</v>
      </c>
      <c r="U119" s="251" t="s">
        <v>36</v>
      </c>
      <c r="V119" s="251" t="s">
        <v>37</v>
      </c>
    </row>
    <row r="120" spans="1:22" ht="17.25" customHeight="1" x14ac:dyDescent="0.2">
      <c r="A120" s="179" t="s">
        <v>43</v>
      </c>
      <c r="B120" s="194" t="str">
        <f>IFERROR(B104*100/$B$93,"")</f>
        <v/>
      </c>
      <c r="C120" s="194" t="str">
        <f>IFERROR(C104*100/$C$93,"")</f>
        <v/>
      </c>
      <c r="D120" s="194" t="str">
        <f>IFERROR(D104*100/$D$93,"")</f>
        <v/>
      </c>
      <c r="E120" s="194" t="str">
        <f>IFERROR(E104*100/$E$93,"")</f>
        <v/>
      </c>
      <c r="F120" s="194" t="str">
        <f>IFERROR(F104*100/$F$93,"")</f>
        <v/>
      </c>
      <c r="G120" s="195" t="str">
        <f>IFERROR(G104*100/$G$93,"")</f>
        <v/>
      </c>
      <c r="H120" s="194" t="str">
        <f>IFERROR(H104*100/$H$93,"")</f>
        <v/>
      </c>
      <c r="I120" s="194" t="str">
        <f>IFERROR(I104*100/$I$93,"")</f>
        <v/>
      </c>
      <c r="J120" s="194" t="str">
        <f>IFERROR(J104*100/$J$93,"")</f>
        <v/>
      </c>
      <c r="K120" s="194" t="str">
        <f>IFERROR(K104*100/$K$93,"")</f>
        <v/>
      </c>
      <c r="L120" s="194" t="str">
        <f>IFERROR(L104*100/$L$93,"")</f>
        <v/>
      </c>
      <c r="M120" s="194" t="str">
        <f>IFERROR(M104*100/$M$93,"")</f>
        <v/>
      </c>
      <c r="N120" s="194" t="str">
        <f>IFERROR(N104*100/$N$93,"")</f>
        <v/>
      </c>
      <c r="O120" s="194" t="str">
        <f>IFERROR(O104*100/$O$93,"")</f>
        <v/>
      </c>
      <c r="P120" s="194" t="str">
        <f>IFERROR(P104*100/$P$93,"")</f>
        <v/>
      </c>
      <c r="Q120" s="194" t="str">
        <f>IFERROR(Q104*100/$Q$93,"")</f>
        <v/>
      </c>
      <c r="R120" s="194" t="str">
        <f>IFERROR(R104*100/$R$93,"")</f>
        <v/>
      </c>
      <c r="S120" s="194" t="str">
        <f>IFERROR(S104*100/$S$93,"")</f>
        <v/>
      </c>
      <c r="T120" s="194" t="str">
        <f>IFERROR(T104*100/$T$93,"")</f>
        <v/>
      </c>
      <c r="U120" s="194" t="str">
        <f>IFERROR(U104*100/$U$93,"")</f>
        <v/>
      </c>
      <c r="V120" s="195" t="str">
        <f>IFERROR(V104*100/$V$93,"")</f>
        <v/>
      </c>
    </row>
    <row r="121" spans="1:22" ht="17.25" customHeight="1" x14ac:dyDescent="0.2">
      <c r="A121" s="183" t="s">
        <v>44</v>
      </c>
      <c r="B121" s="196" t="str">
        <f>IFERROR(B105*100/$B$93,"")</f>
        <v/>
      </c>
      <c r="C121" s="196" t="str">
        <f>IFERROR(C105*100/$C$93,"")</f>
        <v/>
      </c>
      <c r="D121" s="196" t="str">
        <f>IFERROR(D105*100/$D$93,"")</f>
        <v/>
      </c>
      <c r="E121" s="196" t="str">
        <f>IFERROR(E105*100/$E$93,"")</f>
        <v/>
      </c>
      <c r="F121" s="196" t="str">
        <f>IFERROR(F105*100/$F$93,"")</f>
        <v/>
      </c>
      <c r="G121" s="197" t="str">
        <f>IFERROR(G105*100/$G$93,"")</f>
        <v/>
      </c>
      <c r="H121" s="196" t="str">
        <f>IFERROR(H105*100/$H$93,"")</f>
        <v/>
      </c>
      <c r="I121" s="196" t="str">
        <f>IFERROR(I105*100/$I$93,"")</f>
        <v/>
      </c>
      <c r="J121" s="196" t="str">
        <f>IFERROR(J105*100/$J$93,"")</f>
        <v/>
      </c>
      <c r="K121" s="196" t="str">
        <f>IFERROR(K105*100/$K$93,"")</f>
        <v/>
      </c>
      <c r="L121" s="196" t="str">
        <f>IFERROR(L105*100/$L$93,"")</f>
        <v/>
      </c>
      <c r="M121" s="196" t="str">
        <f>IFERROR(M105*100/$M$93,"")</f>
        <v/>
      </c>
      <c r="N121" s="196" t="str">
        <f>IFERROR(N105*100/$N$93,"")</f>
        <v/>
      </c>
      <c r="O121" s="196" t="str">
        <f>IFERROR(O105*100/$O$93,"")</f>
        <v/>
      </c>
      <c r="P121" s="196" t="str">
        <f>IFERROR(P105*100/$P$93,"")</f>
        <v/>
      </c>
      <c r="Q121" s="196" t="str">
        <f>IFERROR(Q105*100/$Q$93,"")</f>
        <v/>
      </c>
      <c r="R121" s="196" t="str">
        <f>IFERROR(R105*100/$R$93,"")</f>
        <v/>
      </c>
      <c r="S121" s="196" t="str">
        <f>IFERROR(S105*100/$S$93,"")</f>
        <v/>
      </c>
      <c r="T121" s="196" t="str">
        <f>IFERROR(T105*100/$T$93,"")</f>
        <v/>
      </c>
      <c r="U121" s="196" t="str">
        <f>IFERROR(U105*100/$U$93,"")</f>
        <v/>
      </c>
      <c r="V121" s="197" t="str">
        <f>IFERROR(V105*100/$V$93,"")</f>
        <v/>
      </c>
    </row>
    <row r="122" spans="1:22" ht="17.25" customHeight="1" x14ac:dyDescent="0.2">
      <c r="A122" s="183" t="s">
        <v>45</v>
      </c>
      <c r="B122" s="196" t="str">
        <f>IFERROR(B106*100/$B$93,"")</f>
        <v/>
      </c>
      <c r="C122" s="196" t="str">
        <f>IFERROR(C106*100/$C$93,"")</f>
        <v/>
      </c>
      <c r="D122" s="196" t="str">
        <f>IFERROR(D106*100/$D$93,"")</f>
        <v/>
      </c>
      <c r="E122" s="196" t="str">
        <f>IFERROR(E106*100/$E$93,"")</f>
        <v/>
      </c>
      <c r="F122" s="196" t="str">
        <f>IFERROR(F106*100/$F$93,"")</f>
        <v/>
      </c>
      <c r="G122" s="197" t="str">
        <f>IFERROR(G106*100/$G$93,"")</f>
        <v/>
      </c>
      <c r="H122" s="196" t="str">
        <f>IFERROR(H106*100/$H$93,"")</f>
        <v/>
      </c>
      <c r="I122" s="196" t="str">
        <f>IFERROR(I106*100/$I$93,"")</f>
        <v/>
      </c>
      <c r="J122" s="196" t="str">
        <f>IFERROR(J106*100/$J$93,"")</f>
        <v/>
      </c>
      <c r="K122" s="196" t="str">
        <f>IFERROR(K106*100/$K$93,"")</f>
        <v/>
      </c>
      <c r="L122" s="196" t="str">
        <f>IFERROR(L106*100/$L$93,"")</f>
        <v/>
      </c>
      <c r="M122" s="196" t="str">
        <f>IFERROR(M106*100/$M$93,"")</f>
        <v/>
      </c>
      <c r="N122" s="196" t="str">
        <f>IFERROR(N106*100/$N$93,"")</f>
        <v/>
      </c>
      <c r="O122" s="196" t="str">
        <f>IFERROR(O106*100/$O$93,"")</f>
        <v/>
      </c>
      <c r="P122" s="196" t="str">
        <f>IFERROR(P106*100/$P$93,"")</f>
        <v/>
      </c>
      <c r="Q122" s="196" t="str">
        <f>IFERROR(Q106*100/$Q$93,"")</f>
        <v/>
      </c>
      <c r="R122" s="196" t="str">
        <f>IFERROR(R106*100/$R$93,"")</f>
        <v/>
      </c>
      <c r="S122" s="196" t="str">
        <f>IFERROR(S106*100/$S$93,"")</f>
        <v/>
      </c>
      <c r="T122" s="196" t="str">
        <f>IFERROR(T106*100/$T$93,"")</f>
        <v/>
      </c>
      <c r="U122" s="196" t="str">
        <f>IFERROR(U106*100/$U$93,"")</f>
        <v/>
      </c>
      <c r="V122" s="197" t="str">
        <f>IFERROR(V106*100/$V$93,"")</f>
        <v/>
      </c>
    </row>
    <row r="123" spans="1:22" ht="17.25" customHeight="1" x14ac:dyDescent="0.2">
      <c r="A123" s="187" t="s">
        <v>21</v>
      </c>
      <c r="B123" s="196" t="str">
        <f>IFERROR(B107*100/B93,"")</f>
        <v/>
      </c>
      <c r="C123" s="196" t="str">
        <f>IFERROR(C107*100/C93,"")</f>
        <v/>
      </c>
      <c r="D123" s="196" t="str">
        <f>IFERROR(D107*100/D93,"")</f>
        <v/>
      </c>
      <c r="E123" s="196" t="str">
        <f>IFERROR(E107*100/$E$93,"")</f>
        <v/>
      </c>
      <c r="F123" s="196" t="str">
        <f>IFERROR(F107*100/$F$93,"")</f>
        <v/>
      </c>
      <c r="G123" s="197" t="str">
        <f>IFERROR(G107*100/$G$93,"")</f>
        <v/>
      </c>
      <c r="H123" s="196" t="str">
        <f t="shared" ref="H123:V123" si="13">IFERROR(H107*100/H93,"")</f>
        <v/>
      </c>
      <c r="I123" s="196" t="str">
        <f t="shared" si="13"/>
        <v/>
      </c>
      <c r="J123" s="196" t="str">
        <f t="shared" si="13"/>
        <v/>
      </c>
      <c r="K123" s="196" t="str">
        <f t="shared" si="13"/>
        <v/>
      </c>
      <c r="L123" s="196" t="str">
        <f t="shared" si="13"/>
        <v/>
      </c>
      <c r="M123" s="196" t="str">
        <f t="shared" si="13"/>
        <v/>
      </c>
      <c r="N123" s="196" t="str">
        <f t="shared" si="13"/>
        <v/>
      </c>
      <c r="O123" s="196" t="str">
        <f t="shared" si="13"/>
        <v/>
      </c>
      <c r="P123" s="196" t="str">
        <f t="shared" si="13"/>
        <v/>
      </c>
      <c r="Q123" s="196" t="str">
        <f t="shared" si="13"/>
        <v/>
      </c>
      <c r="R123" s="196" t="str">
        <f t="shared" si="13"/>
        <v/>
      </c>
      <c r="S123" s="196" t="str">
        <f t="shared" si="13"/>
        <v/>
      </c>
      <c r="T123" s="196" t="str">
        <f t="shared" si="13"/>
        <v/>
      </c>
      <c r="U123" s="196" t="str">
        <f t="shared" si="13"/>
        <v/>
      </c>
      <c r="V123" s="197" t="str">
        <f t="shared" si="13"/>
        <v/>
      </c>
    </row>
    <row r="124" spans="1:22" ht="17.25" customHeight="1" x14ac:dyDescent="0.2">
      <c r="A124" s="29" t="s">
        <v>46</v>
      </c>
      <c r="B124" s="196" t="str">
        <f>IFERROR(B108*100/B107,"")</f>
        <v/>
      </c>
      <c r="C124" s="196" t="str">
        <f>IFERROR(C108*100/C107,"")</f>
        <v/>
      </c>
      <c r="D124" s="196" t="str">
        <f>IFERROR(D108*100/D107,"")</f>
        <v/>
      </c>
      <c r="E124" s="196" t="str">
        <f>IFERROR(E108*100/$E$107,"")</f>
        <v/>
      </c>
      <c r="F124" s="196" t="str">
        <f>IFERROR(F108*100/$F$93,"")</f>
        <v/>
      </c>
      <c r="G124" s="197" t="str">
        <f>IFERROR(G108*100/$G$107,"")</f>
        <v/>
      </c>
      <c r="H124" s="196" t="str">
        <f t="shared" ref="H124:V124" si="14">IFERROR(H108*100/H107,"")</f>
        <v/>
      </c>
      <c r="I124" s="196" t="str">
        <f t="shared" si="14"/>
        <v/>
      </c>
      <c r="J124" s="196" t="str">
        <f t="shared" si="14"/>
        <v/>
      </c>
      <c r="K124" s="196" t="str">
        <f t="shared" si="14"/>
        <v/>
      </c>
      <c r="L124" s="196" t="str">
        <f t="shared" si="14"/>
        <v/>
      </c>
      <c r="M124" s="196" t="str">
        <f t="shared" si="14"/>
        <v/>
      </c>
      <c r="N124" s="196" t="str">
        <f t="shared" si="14"/>
        <v/>
      </c>
      <c r="O124" s="196" t="str">
        <f t="shared" si="14"/>
        <v/>
      </c>
      <c r="P124" s="196" t="str">
        <f t="shared" si="14"/>
        <v/>
      </c>
      <c r="Q124" s="196" t="str">
        <f t="shared" si="14"/>
        <v/>
      </c>
      <c r="R124" s="196" t="str">
        <f t="shared" si="14"/>
        <v/>
      </c>
      <c r="S124" s="196" t="str">
        <f t="shared" si="14"/>
        <v/>
      </c>
      <c r="T124" s="196" t="str">
        <f t="shared" si="14"/>
        <v/>
      </c>
      <c r="U124" s="196" t="str">
        <f t="shared" si="14"/>
        <v/>
      </c>
      <c r="V124" s="197" t="str">
        <f t="shared" si="14"/>
        <v/>
      </c>
    </row>
    <row r="125" spans="1:22" ht="17.25" customHeight="1" x14ac:dyDescent="0.2">
      <c r="A125" s="29" t="s">
        <v>47</v>
      </c>
      <c r="B125" s="196" t="str">
        <f>IFERROR(B109*100/B106,"")</f>
        <v/>
      </c>
      <c r="C125" s="196" t="str">
        <f>IFERROR(C109*100/C106,"")</f>
        <v/>
      </c>
      <c r="D125" s="196" t="str">
        <f>IFERROR(D109*100/D106,"")</f>
        <v/>
      </c>
      <c r="E125" s="196" t="str">
        <f>IFERROR(E109*100/$E$106,"")</f>
        <v/>
      </c>
      <c r="F125" s="196" t="str">
        <f>IFERROR(F109*100/$F$106,"")</f>
        <v/>
      </c>
      <c r="G125" s="197" t="str">
        <f>IFERROR(G109*100/$G$106,"")</f>
        <v/>
      </c>
      <c r="H125" s="196" t="str">
        <f t="shared" ref="H125:V125" si="15">IFERROR(H109*100/H106,"")</f>
        <v/>
      </c>
      <c r="I125" s="196" t="str">
        <f t="shared" si="15"/>
        <v/>
      </c>
      <c r="J125" s="196" t="str">
        <f t="shared" si="15"/>
        <v/>
      </c>
      <c r="K125" s="196" t="str">
        <f t="shared" si="15"/>
        <v/>
      </c>
      <c r="L125" s="196" t="str">
        <f t="shared" si="15"/>
        <v/>
      </c>
      <c r="M125" s="196" t="str">
        <f t="shared" si="15"/>
        <v/>
      </c>
      <c r="N125" s="196" t="str">
        <f t="shared" si="15"/>
        <v/>
      </c>
      <c r="O125" s="196" t="str">
        <f t="shared" si="15"/>
        <v/>
      </c>
      <c r="P125" s="196" t="str">
        <f t="shared" si="15"/>
        <v/>
      </c>
      <c r="Q125" s="196" t="str">
        <f t="shared" si="15"/>
        <v/>
      </c>
      <c r="R125" s="196" t="str">
        <f t="shared" si="15"/>
        <v/>
      </c>
      <c r="S125" s="196" t="str">
        <f t="shared" si="15"/>
        <v/>
      </c>
      <c r="T125" s="196" t="str">
        <f t="shared" si="15"/>
        <v/>
      </c>
      <c r="U125" s="196" t="str">
        <f t="shared" si="15"/>
        <v/>
      </c>
      <c r="V125" s="197" t="str">
        <f t="shared" si="15"/>
        <v/>
      </c>
    </row>
    <row r="126" spans="1:22" ht="17.25" customHeight="1" x14ac:dyDescent="0.2">
      <c r="A126" s="183" t="s">
        <v>261</v>
      </c>
      <c r="B126" s="196" t="str">
        <f>IF(B110=0,"",B110*100/$B$93)</f>
        <v/>
      </c>
      <c r="C126" s="196" t="str">
        <f>IF(C110=0,"",C110*100/$C$93)</f>
        <v/>
      </c>
      <c r="D126" s="196" t="str">
        <f>IF(D110=0,"",D110*100/$D$93)</f>
        <v/>
      </c>
      <c r="E126" s="196" t="str">
        <f>IFERROR(E110*100/$E$93,"")</f>
        <v/>
      </c>
      <c r="F126" s="196" t="str">
        <f>IFERROR(F110*100/$F$93,"")</f>
        <v/>
      </c>
      <c r="G126" s="197" t="str">
        <f>IFERROR(G110*100/$G$93,"")</f>
        <v/>
      </c>
      <c r="H126" s="196" t="str">
        <f t="shared" ref="H126:V126" si="16">IFERROR(H110*100/H$93,"")</f>
        <v/>
      </c>
      <c r="I126" s="196" t="str">
        <f t="shared" si="16"/>
        <v/>
      </c>
      <c r="J126" s="196" t="str">
        <f t="shared" si="16"/>
        <v/>
      </c>
      <c r="K126" s="196" t="str">
        <f t="shared" si="16"/>
        <v/>
      </c>
      <c r="L126" s="196" t="str">
        <f t="shared" si="16"/>
        <v/>
      </c>
      <c r="M126" s="196" t="str">
        <f t="shared" si="16"/>
        <v/>
      </c>
      <c r="N126" s="196" t="str">
        <f t="shared" si="16"/>
        <v/>
      </c>
      <c r="O126" s="196" t="str">
        <f t="shared" si="16"/>
        <v/>
      </c>
      <c r="P126" s="196" t="str">
        <f t="shared" si="16"/>
        <v/>
      </c>
      <c r="Q126" s="196" t="str">
        <f t="shared" si="16"/>
        <v/>
      </c>
      <c r="R126" s="196" t="str">
        <f t="shared" si="16"/>
        <v/>
      </c>
      <c r="S126" s="196" t="str">
        <f t="shared" si="16"/>
        <v/>
      </c>
      <c r="T126" s="196" t="str">
        <f t="shared" si="16"/>
        <v/>
      </c>
      <c r="U126" s="196" t="str">
        <f t="shared" si="16"/>
        <v/>
      </c>
      <c r="V126" s="197" t="str">
        <f t="shared" si="16"/>
        <v/>
      </c>
    </row>
    <row r="127" spans="1:22" ht="17.25" customHeight="1" x14ac:dyDescent="0.2">
      <c r="A127" s="183" t="s">
        <v>262</v>
      </c>
      <c r="B127" s="196" t="str">
        <f>IF(B111=0,"",B111*100/$B$93)</f>
        <v/>
      </c>
      <c r="C127" s="196" t="str">
        <f>IF(C111=0,"",C111*100/$C$93)</f>
        <v/>
      </c>
      <c r="D127" s="196" t="str">
        <f>IF(D111=0,"",D111*100/$D$93)</f>
        <v/>
      </c>
      <c r="E127" s="196" t="str">
        <f>IFERROR(E111*100/$E$93,"")</f>
        <v/>
      </c>
      <c r="F127" s="196" t="str">
        <f>IFERROR(F111*100/$F$93,"")</f>
        <v/>
      </c>
      <c r="G127" s="197" t="str">
        <f>IFERROR(G111*100/$G$93,"")</f>
        <v/>
      </c>
      <c r="H127" s="196" t="str">
        <f t="shared" ref="H127:V127" si="17">IFERROR(H111*100/H$93,"")</f>
        <v/>
      </c>
      <c r="I127" s="196" t="str">
        <f t="shared" si="17"/>
        <v/>
      </c>
      <c r="J127" s="196" t="str">
        <f t="shared" si="17"/>
        <v/>
      </c>
      <c r="K127" s="196" t="str">
        <f t="shared" si="17"/>
        <v/>
      </c>
      <c r="L127" s="196" t="str">
        <f t="shared" si="17"/>
        <v/>
      </c>
      <c r="M127" s="196" t="str">
        <f t="shared" si="17"/>
        <v/>
      </c>
      <c r="N127" s="196" t="str">
        <f t="shared" si="17"/>
        <v/>
      </c>
      <c r="O127" s="196" t="str">
        <f t="shared" si="17"/>
        <v/>
      </c>
      <c r="P127" s="196" t="str">
        <f t="shared" si="17"/>
        <v/>
      </c>
      <c r="Q127" s="196" t="str">
        <f t="shared" si="17"/>
        <v/>
      </c>
      <c r="R127" s="196" t="str">
        <f t="shared" si="17"/>
        <v/>
      </c>
      <c r="S127" s="196" t="str">
        <f t="shared" si="17"/>
        <v/>
      </c>
      <c r="T127" s="196" t="str">
        <f t="shared" si="17"/>
        <v/>
      </c>
      <c r="U127" s="196" t="str">
        <f t="shared" si="17"/>
        <v/>
      </c>
      <c r="V127" s="197" t="str">
        <f t="shared" si="17"/>
        <v/>
      </c>
    </row>
    <row r="128" spans="1:22" ht="17.25" customHeight="1" x14ac:dyDescent="0.2">
      <c r="A128" s="183" t="s">
        <v>49</v>
      </c>
      <c r="B128" s="196" t="str">
        <f>IF(B112=0,"",B112*100/$B$93)</f>
        <v/>
      </c>
      <c r="C128" s="196" t="str">
        <f>IF(C112=0,"",C112*100/$C$93)</f>
        <v/>
      </c>
      <c r="D128" s="196" t="str">
        <f>IF(D112=0,"",D112*100/$D$93)</f>
        <v/>
      </c>
      <c r="E128" s="196" t="str">
        <f>IFERROR(E112*100/$E$93,"")</f>
        <v/>
      </c>
      <c r="F128" s="196" t="str">
        <f>IFERROR(F112*100/$F$93,"")</f>
        <v/>
      </c>
      <c r="G128" s="197" t="str">
        <f>IFERROR(G112*100/$G$93,"")</f>
        <v/>
      </c>
      <c r="H128" s="196" t="str">
        <f t="shared" ref="H128:V128" si="18">IFERROR(H112*100/H$93,"")</f>
        <v/>
      </c>
      <c r="I128" s="196" t="str">
        <f t="shared" si="18"/>
        <v/>
      </c>
      <c r="J128" s="196" t="str">
        <f t="shared" si="18"/>
        <v/>
      </c>
      <c r="K128" s="196" t="str">
        <f t="shared" si="18"/>
        <v/>
      </c>
      <c r="L128" s="196" t="str">
        <f t="shared" si="18"/>
        <v/>
      </c>
      <c r="M128" s="196" t="str">
        <f t="shared" si="18"/>
        <v/>
      </c>
      <c r="N128" s="196" t="str">
        <f t="shared" si="18"/>
        <v/>
      </c>
      <c r="O128" s="196" t="str">
        <f t="shared" si="18"/>
        <v/>
      </c>
      <c r="P128" s="196" t="str">
        <f t="shared" si="18"/>
        <v/>
      </c>
      <c r="Q128" s="196" t="str">
        <f t="shared" si="18"/>
        <v/>
      </c>
      <c r="R128" s="196" t="str">
        <f t="shared" si="18"/>
        <v/>
      </c>
      <c r="S128" s="196" t="str">
        <f t="shared" si="18"/>
        <v/>
      </c>
      <c r="T128" s="196" t="str">
        <f t="shared" si="18"/>
        <v/>
      </c>
      <c r="U128" s="196" t="str">
        <f t="shared" si="18"/>
        <v/>
      </c>
      <c r="V128" s="197" t="str">
        <f t="shared" si="18"/>
        <v/>
      </c>
    </row>
    <row r="129" spans="1:23" ht="17.25" customHeight="1" x14ac:dyDescent="0.2">
      <c r="A129" s="29" t="s">
        <v>50</v>
      </c>
      <c r="B129" s="196" t="str">
        <f>IFERROR(B113*100/B93,"")</f>
        <v/>
      </c>
      <c r="C129" s="196" t="str">
        <f>IFERROR(C113*100/C93,"")</f>
        <v/>
      </c>
      <c r="D129" s="196" t="str">
        <f>IFERROR(D113*100/D93,"")</f>
        <v/>
      </c>
      <c r="E129" s="196" t="str">
        <f>IFERROR(E113*100/$E$93,"")</f>
        <v/>
      </c>
      <c r="F129" s="196" t="str">
        <f>IFERROR(F113*100/$F$93,"")</f>
        <v/>
      </c>
      <c r="G129" s="197" t="str">
        <f>IFERROR(G113*100/$G$93,"")</f>
        <v/>
      </c>
      <c r="H129" s="196" t="str">
        <f t="shared" ref="H129:V129" si="19">IFERROR(H113*100/H93,"")</f>
        <v/>
      </c>
      <c r="I129" s="196" t="str">
        <f t="shared" si="19"/>
        <v/>
      </c>
      <c r="J129" s="196" t="str">
        <f t="shared" si="19"/>
        <v/>
      </c>
      <c r="K129" s="196" t="str">
        <f t="shared" si="19"/>
        <v/>
      </c>
      <c r="L129" s="196" t="str">
        <f t="shared" si="19"/>
        <v/>
      </c>
      <c r="M129" s="196" t="str">
        <f t="shared" si="19"/>
        <v/>
      </c>
      <c r="N129" s="196" t="str">
        <f t="shared" si="19"/>
        <v/>
      </c>
      <c r="O129" s="196" t="str">
        <f t="shared" si="19"/>
        <v/>
      </c>
      <c r="P129" s="196" t="str">
        <f t="shared" si="19"/>
        <v/>
      </c>
      <c r="Q129" s="196" t="str">
        <f t="shared" si="19"/>
        <v/>
      </c>
      <c r="R129" s="196" t="str">
        <f t="shared" si="19"/>
        <v/>
      </c>
      <c r="S129" s="196" t="str">
        <f t="shared" si="19"/>
        <v/>
      </c>
      <c r="T129" s="196" t="str">
        <f t="shared" si="19"/>
        <v/>
      </c>
      <c r="U129" s="196" t="str">
        <f t="shared" si="19"/>
        <v/>
      </c>
      <c r="V129" s="197" t="str">
        <f t="shared" si="19"/>
        <v/>
      </c>
    </row>
    <row r="130" spans="1:23" ht="30" customHeight="1" x14ac:dyDescent="0.2">
      <c r="A130" s="318" t="s">
        <v>51</v>
      </c>
      <c r="B130" s="198" t="str">
        <f>IFERROR(B114*100/B95,"")</f>
        <v/>
      </c>
      <c r="C130" s="198" t="str">
        <f>IFERROR(C114*100/C95,"")</f>
        <v/>
      </c>
      <c r="D130" s="198" t="str">
        <f>IFERROR(D114*100/D95,"")</f>
        <v/>
      </c>
      <c r="E130" s="198" t="str">
        <f>IFERROR(E114*100/$E$95,"")</f>
        <v/>
      </c>
      <c r="F130" s="198" t="str">
        <f>IFERROR(F114*100/$F$95,"")</f>
        <v/>
      </c>
      <c r="G130" s="199" t="str">
        <f>IFERROR(G114*100/$G$95,"")</f>
        <v/>
      </c>
      <c r="H130" s="198" t="str">
        <f t="shared" ref="H130:V130" si="20">IFERROR(H114*100/H95,"")</f>
        <v/>
      </c>
      <c r="I130" s="198" t="str">
        <f t="shared" si="20"/>
        <v/>
      </c>
      <c r="J130" s="198" t="str">
        <f t="shared" si="20"/>
        <v/>
      </c>
      <c r="K130" s="198" t="str">
        <f t="shared" si="20"/>
        <v/>
      </c>
      <c r="L130" s="198" t="str">
        <f t="shared" si="20"/>
        <v/>
      </c>
      <c r="M130" s="198" t="str">
        <f t="shared" si="20"/>
        <v/>
      </c>
      <c r="N130" s="198" t="str">
        <f t="shared" si="20"/>
        <v/>
      </c>
      <c r="O130" s="198" t="str">
        <f t="shared" si="20"/>
        <v/>
      </c>
      <c r="P130" s="198" t="str">
        <f t="shared" si="20"/>
        <v/>
      </c>
      <c r="Q130" s="198" t="str">
        <f t="shared" si="20"/>
        <v/>
      </c>
      <c r="R130" s="198" t="str">
        <f t="shared" si="20"/>
        <v/>
      </c>
      <c r="S130" s="198" t="str">
        <f t="shared" si="20"/>
        <v/>
      </c>
      <c r="T130" s="198" t="str">
        <f t="shared" si="20"/>
        <v/>
      </c>
      <c r="U130" s="198" t="str">
        <f t="shared" si="20"/>
        <v/>
      </c>
      <c r="V130" s="199" t="str">
        <f t="shared" si="20"/>
        <v/>
      </c>
    </row>
    <row r="131" spans="1:23" ht="5.25" customHeight="1" x14ac:dyDescent="0.2">
      <c r="A131" s="191"/>
      <c r="B131" s="192"/>
      <c r="C131" s="193"/>
      <c r="D131" s="192"/>
      <c r="E131" s="193"/>
      <c r="F131" s="192"/>
      <c r="G131" s="193"/>
      <c r="H131" s="192"/>
      <c r="I131" s="193"/>
      <c r="J131" s="192"/>
      <c r="K131" s="193"/>
      <c r="L131" s="192"/>
      <c r="M131" s="193"/>
      <c r="N131" s="192"/>
      <c r="O131" s="193"/>
    </row>
    <row r="132" spans="1:23" x14ac:dyDescent="0.2">
      <c r="A132" s="46" t="s">
        <v>16</v>
      </c>
    </row>
    <row r="133" spans="1:23" x14ac:dyDescent="0.2">
      <c r="A133" s="46"/>
    </row>
    <row r="134" spans="1:23" ht="8.25" customHeight="1" x14ac:dyDescent="0.2">
      <c r="A134" s="46"/>
    </row>
    <row r="135" spans="1:23" x14ac:dyDescent="0.2">
      <c r="A135" s="46"/>
    </row>
    <row r="136" spans="1:23" customFormat="1" ht="14.25" x14ac:dyDescent="0.2">
      <c r="A136" s="639" t="s">
        <v>94</v>
      </c>
      <c r="B136" s="645"/>
      <c r="C136" s="645"/>
      <c r="D136" s="645"/>
      <c r="E136" s="645"/>
      <c r="F136" s="645"/>
      <c r="G136" s="645"/>
      <c r="H136" s="645"/>
      <c r="I136" s="645"/>
      <c r="J136" s="645"/>
      <c r="K136" s="645"/>
      <c r="L136" s="645"/>
      <c r="M136" s="645"/>
      <c r="N136" s="645"/>
      <c r="O136" s="640"/>
      <c r="W136" s="92"/>
    </row>
    <row r="137" spans="1:23" customFormat="1" ht="14.25" x14ac:dyDescent="0.2">
      <c r="A137" s="678" t="s">
        <v>57</v>
      </c>
      <c r="B137" s="646">
        <v>2012</v>
      </c>
      <c r="C137" s="647"/>
      <c r="D137" s="646">
        <v>2013</v>
      </c>
      <c r="E137" s="647"/>
      <c r="F137" s="646">
        <v>2014</v>
      </c>
      <c r="G137" s="682"/>
      <c r="H137" s="645"/>
      <c r="I137" s="640"/>
      <c r="J137" s="646">
        <v>2015</v>
      </c>
      <c r="K137" s="647"/>
      <c r="L137" s="646">
        <v>2016</v>
      </c>
      <c r="M137" s="647"/>
      <c r="N137" s="646">
        <v>2017</v>
      </c>
      <c r="O137" s="647"/>
      <c r="W137" s="92"/>
    </row>
    <row r="138" spans="1:23" customFormat="1" ht="14.25" x14ac:dyDescent="0.2">
      <c r="A138" s="636"/>
      <c r="B138" s="679"/>
      <c r="C138" s="680"/>
      <c r="D138" s="679"/>
      <c r="E138" s="680"/>
      <c r="F138" s="639" t="s">
        <v>0</v>
      </c>
      <c r="G138" s="640"/>
      <c r="H138" s="639" t="s">
        <v>8</v>
      </c>
      <c r="I138" s="640"/>
      <c r="J138" s="683"/>
      <c r="K138" s="684"/>
      <c r="L138" s="683"/>
      <c r="M138" s="684"/>
      <c r="N138" s="683"/>
      <c r="O138" s="684"/>
      <c r="W138" s="92"/>
    </row>
    <row r="139" spans="1:23" customFormat="1" ht="14.25" x14ac:dyDescent="0.2">
      <c r="A139" s="636"/>
      <c r="B139" s="296" t="s">
        <v>79</v>
      </c>
      <c r="C139" s="296" t="s">
        <v>59</v>
      </c>
      <c r="D139" s="296" t="s">
        <v>79</v>
      </c>
      <c r="E139" s="296" t="s">
        <v>59</v>
      </c>
      <c r="F139" s="297" t="s">
        <v>79</v>
      </c>
      <c r="G139" s="297" t="s">
        <v>59</v>
      </c>
      <c r="H139" s="296" t="s">
        <v>79</v>
      </c>
      <c r="I139" s="296" t="s">
        <v>59</v>
      </c>
      <c r="J139" s="296" t="s">
        <v>79</v>
      </c>
      <c r="K139" s="296" t="s">
        <v>59</v>
      </c>
      <c r="L139" s="296" t="s">
        <v>79</v>
      </c>
      <c r="M139" s="296" t="s">
        <v>59</v>
      </c>
      <c r="N139" s="296" t="s">
        <v>79</v>
      </c>
      <c r="O139" s="296" t="s">
        <v>59</v>
      </c>
      <c r="W139" s="92"/>
    </row>
    <row r="140" spans="1:23" customFormat="1" ht="17.25" customHeight="1" x14ac:dyDescent="0.2">
      <c r="A140" s="15" t="s">
        <v>96</v>
      </c>
      <c r="B140" s="54"/>
      <c r="C140" s="54"/>
      <c r="D140" s="54"/>
      <c r="E140" s="54"/>
      <c r="F140" s="54"/>
      <c r="G140" s="54"/>
      <c r="H140" s="54"/>
      <c r="I140" s="54"/>
      <c r="J140" s="54"/>
      <c r="K140" s="54"/>
      <c r="L140" s="54"/>
      <c r="M140" s="54"/>
      <c r="N140" s="54"/>
      <c r="O140" s="82"/>
      <c r="P140" s="67"/>
      <c r="Q140" s="67"/>
      <c r="R140" s="67"/>
      <c r="S140" s="67"/>
      <c r="T140" s="67"/>
      <c r="U140" s="67"/>
      <c r="W140" s="92"/>
    </row>
    <row r="141" spans="1:23" customFormat="1" ht="17.25" customHeight="1" x14ac:dyDescent="0.2">
      <c r="A141" s="15" t="s">
        <v>97</v>
      </c>
      <c r="B141" s="83"/>
      <c r="C141" s="52" t="str">
        <f>IF(B141=0,"",B141*100/B140)</f>
        <v/>
      </c>
      <c r="D141" s="83"/>
      <c r="E141" s="52" t="str">
        <f>IF(D141=0,"",D141*100/D140)</f>
        <v/>
      </c>
      <c r="F141" s="131"/>
      <c r="G141" s="52" t="str">
        <f>IF(F141=0,"",F141*100/F140)</f>
        <v/>
      </c>
      <c r="H141" s="83"/>
      <c r="I141" s="52" t="str">
        <f>IF(H141=0,"",H141*100/H140)</f>
        <v/>
      </c>
      <c r="J141" s="83"/>
      <c r="K141" s="52" t="str">
        <f>IF(J141=0,"",J141*100/J140)</f>
        <v/>
      </c>
      <c r="L141" s="83"/>
      <c r="M141" s="52" t="str">
        <f>IF(L141=0,"",L141*100/L140)</f>
        <v/>
      </c>
      <c r="N141" s="83"/>
      <c r="O141" s="53" t="str">
        <f>IF(N141=0,"",N141*100/N140)</f>
        <v/>
      </c>
      <c r="P141" s="67"/>
      <c r="Q141" s="67"/>
      <c r="R141" s="67"/>
      <c r="S141" s="67"/>
      <c r="T141" s="67"/>
      <c r="U141" s="67"/>
      <c r="W141" s="92"/>
    </row>
    <row r="142" spans="1:23" customFormat="1" ht="36" customHeight="1" x14ac:dyDescent="0.2">
      <c r="A142" s="322" t="s">
        <v>98</v>
      </c>
      <c r="B142" s="83"/>
      <c r="C142" s="52" t="str">
        <f>+IFERROR(B142*100/B141,"")</f>
        <v/>
      </c>
      <c r="D142" s="83"/>
      <c r="E142" s="52" t="str">
        <f>+IFERROR(D142*100/D141,"")</f>
        <v/>
      </c>
      <c r="F142" s="131"/>
      <c r="G142" s="52" t="str">
        <f>+IFERROR(F142*100/F141,"")</f>
        <v/>
      </c>
      <c r="H142" s="83"/>
      <c r="I142" s="52" t="str">
        <f>+IFERROR(H142*100/H141,"")</f>
        <v/>
      </c>
      <c r="J142" s="83"/>
      <c r="K142" s="52" t="str">
        <f>+IFERROR(J142*100/J141,"")</f>
        <v/>
      </c>
      <c r="L142" s="83"/>
      <c r="M142" s="52" t="str">
        <f>+IFERROR(L142*100/L141,"")</f>
        <v/>
      </c>
      <c r="N142" s="83"/>
      <c r="O142" s="53" t="str">
        <f>+IFERROR(N142*100/N141,"")</f>
        <v/>
      </c>
      <c r="P142" s="67"/>
      <c r="Q142" s="67"/>
      <c r="R142" s="67"/>
      <c r="S142" s="67"/>
      <c r="T142" s="67"/>
      <c r="U142" s="67"/>
      <c r="W142" s="92"/>
    </row>
    <row r="143" spans="1:23" customFormat="1" ht="39" customHeight="1" x14ac:dyDescent="0.2">
      <c r="A143" s="303" t="s">
        <v>99</v>
      </c>
      <c r="B143" s="83"/>
      <c r="C143" s="52" t="str">
        <f>+IFERROR(B143*100/B141,"")</f>
        <v/>
      </c>
      <c r="D143" s="83"/>
      <c r="E143" s="52" t="str">
        <f>+IFERROR(D143*100/D141,"")</f>
        <v/>
      </c>
      <c r="F143" s="131"/>
      <c r="G143" s="52" t="str">
        <f>+IFERROR(F143*100/F141,"")</f>
        <v/>
      </c>
      <c r="H143" s="83"/>
      <c r="I143" s="52" t="str">
        <f>+IFERROR(H143*100/H141,"")</f>
        <v/>
      </c>
      <c r="J143" s="83" t="str">
        <f>+IFERROR(I143*100/I141,"")</f>
        <v/>
      </c>
      <c r="K143" s="52" t="str">
        <f>+IFERROR(J143*100/J141,"")</f>
        <v/>
      </c>
      <c r="L143" s="83" t="str">
        <f>+IFERROR(K143*100/K141,"")</f>
        <v/>
      </c>
      <c r="M143" s="52" t="str">
        <f>+IFERROR(L143*100/L141,"")</f>
        <v/>
      </c>
      <c r="N143" s="83"/>
      <c r="O143" s="53" t="str">
        <f>+IFERROR(N143*100/N141,"")</f>
        <v/>
      </c>
      <c r="P143" s="67"/>
      <c r="Q143" s="67"/>
      <c r="R143" s="67"/>
      <c r="S143" s="67"/>
      <c r="T143" s="67"/>
      <c r="U143" s="67"/>
      <c r="W143" s="92"/>
    </row>
    <row r="144" spans="1:23" customFormat="1" ht="17.25" customHeight="1" x14ac:dyDescent="0.2">
      <c r="A144" s="15" t="s">
        <v>101</v>
      </c>
      <c r="B144" s="54"/>
      <c r="C144" s="54"/>
      <c r="D144" s="54"/>
      <c r="E144" s="54"/>
      <c r="F144" s="54"/>
      <c r="G144" s="54"/>
      <c r="H144" s="54"/>
      <c r="I144" s="54"/>
      <c r="J144" s="54"/>
      <c r="K144" s="17"/>
      <c r="L144" s="54"/>
      <c r="M144" s="54"/>
      <c r="N144" s="54"/>
      <c r="O144" s="82"/>
      <c r="P144" s="67"/>
      <c r="Q144" s="67"/>
      <c r="R144" s="67"/>
      <c r="S144" s="67"/>
      <c r="T144" s="67"/>
      <c r="U144" s="67"/>
      <c r="W144" s="92"/>
    </row>
    <row r="145" spans="1:23" customFormat="1" ht="17.25" customHeight="1" x14ac:dyDescent="0.2">
      <c r="A145" s="15" t="s">
        <v>102</v>
      </c>
      <c r="B145" s="83"/>
      <c r="C145" s="52" t="str">
        <f>IF(B145=0,"",B145*100/B144)</f>
        <v/>
      </c>
      <c r="D145" s="83"/>
      <c r="E145" s="52" t="str">
        <f>IF(D145=0,"",D145*100/D144)</f>
        <v/>
      </c>
      <c r="F145" s="131"/>
      <c r="G145" s="52" t="str">
        <f>IF(F145=0,"",F145*100/F144)</f>
        <v/>
      </c>
      <c r="H145" s="83"/>
      <c r="I145" s="52" t="str">
        <f>IF(H145=0,"",H145*100/H144)</f>
        <v/>
      </c>
      <c r="J145" s="83"/>
      <c r="K145" s="52" t="str">
        <f>IF(J145=0,"",J145*100/J144)</f>
        <v/>
      </c>
      <c r="L145" s="83"/>
      <c r="M145" s="52" t="str">
        <f>IF(L145=0,"",L145*100/L144)</f>
        <v/>
      </c>
      <c r="N145" s="83"/>
      <c r="O145" s="53" t="str">
        <f>IF(N145=0,"",N145*100/N144)</f>
        <v/>
      </c>
      <c r="P145" s="67"/>
      <c r="Q145" s="67"/>
      <c r="R145" s="67"/>
      <c r="S145" s="67"/>
      <c r="T145" s="67"/>
      <c r="U145" s="67"/>
      <c r="W145" s="92"/>
    </row>
    <row r="146" spans="1:23" customFormat="1" ht="42" customHeight="1" x14ac:dyDescent="0.2">
      <c r="A146" s="304" t="s">
        <v>103</v>
      </c>
      <c r="B146" s="83"/>
      <c r="C146" s="52" t="str">
        <f>+IFERROR(B146*100/B145,"")</f>
        <v/>
      </c>
      <c r="D146" s="83"/>
      <c r="E146" s="52" t="str">
        <f>+IFERROR(D146*100/D145,"")</f>
        <v/>
      </c>
      <c r="F146" s="131"/>
      <c r="G146" s="52" t="str">
        <f>+IFERROR(F146*100/F145,"")</f>
        <v/>
      </c>
      <c r="H146" s="83"/>
      <c r="I146" s="52" t="str">
        <f>+IFERROR(H146*100/H145,"")</f>
        <v/>
      </c>
      <c r="J146" s="83"/>
      <c r="K146" s="52" t="str">
        <f>+IFERROR(J146*100/J145,"")</f>
        <v/>
      </c>
      <c r="L146" s="83"/>
      <c r="M146" s="52" t="str">
        <f>+IFERROR(L146*100/L145,"")</f>
        <v/>
      </c>
      <c r="N146" s="83"/>
      <c r="O146" s="53" t="str">
        <f>+IFERROR(N146*100/N145,"")</f>
        <v/>
      </c>
      <c r="P146" s="67"/>
      <c r="Q146" s="67"/>
      <c r="R146" s="67"/>
      <c r="S146" s="67"/>
      <c r="T146" s="67"/>
      <c r="U146" s="67"/>
      <c r="W146" s="92"/>
    </row>
    <row r="147" spans="1:23" customFormat="1" ht="39.75" customHeight="1" x14ac:dyDescent="0.2">
      <c r="A147" s="317" t="s">
        <v>104</v>
      </c>
      <c r="B147" s="87"/>
      <c r="C147" s="57" t="str">
        <f>+IFERROR(B147*100/B145,"")</f>
        <v/>
      </c>
      <c r="D147" s="87"/>
      <c r="E147" s="57" t="str">
        <f>+IFERROR(D147*100/D145,"")</f>
        <v/>
      </c>
      <c r="F147" s="132"/>
      <c r="G147" s="57" t="str">
        <f>+IFERROR(F147*100/F145,"")</f>
        <v/>
      </c>
      <c r="H147" s="87"/>
      <c r="I147" s="57" t="str">
        <f>+IFERROR(H147*100/H145,"")</f>
        <v/>
      </c>
      <c r="J147" s="87" t="str">
        <f>+IFERROR(I147*100/I145,"")</f>
        <v/>
      </c>
      <c r="K147" s="57" t="str">
        <f>+IFERROR(J147*100/J145,"")</f>
        <v/>
      </c>
      <c r="L147" s="87" t="str">
        <f>+IFERROR(K147*100/K145,"")</f>
        <v/>
      </c>
      <c r="M147" s="57" t="str">
        <f>+IFERROR(L147*100/L145,"")</f>
        <v/>
      </c>
      <c r="N147" s="87"/>
      <c r="O147" s="59" t="str">
        <f>+IFERROR(N147*100/N145,"")</f>
        <v/>
      </c>
      <c r="P147" s="67"/>
      <c r="Q147" s="67"/>
      <c r="R147" s="67"/>
      <c r="S147" s="67"/>
      <c r="T147" s="67"/>
      <c r="U147" s="67"/>
      <c r="W147" s="92"/>
    </row>
    <row r="150" spans="1:23" ht="16.5" x14ac:dyDescent="0.3">
      <c r="A150" s="759" t="s">
        <v>263</v>
      </c>
      <c r="B150" s="759"/>
      <c r="C150" s="759"/>
      <c r="D150" s="759"/>
      <c r="E150" s="759"/>
      <c r="F150" s="759"/>
      <c r="G150" s="759"/>
      <c r="H150" s="759"/>
      <c r="I150" s="759"/>
      <c r="J150" s="759"/>
      <c r="K150" s="759"/>
      <c r="L150" s="759"/>
      <c r="M150" s="759"/>
      <c r="N150" s="759"/>
      <c r="O150" s="759"/>
    </row>
    <row r="151" spans="1:23" ht="16.5" x14ac:dyDescent="0.3">
      <c r="A151" s="690" t="s">
        <v>191</v>
      </c>
      <c r="B151" s="748">
        <v>2012</v>
      </c>
      <c r="C151" s="749"/>
      <c r="D151" s="748">
        <v>2013</v>
      </c>
      <c r="E151" s="749"/>
      <c r="F151" s="688">
        <v>2014</v>
      </c>
      <c r="G151" s="752"/>
      <c r="H151" s="752"/>
      <c r="I151" s="689"/>
      <c r="J151" s="748">
        <v>2015</v>
      </c>
      <c r="K151" s="749"/>
      <c r="L151" s="701">
        <v>2016</v>
      </c>
      <c r="M151" s="703"/>
      <c r="N151" s="701">
        <v>2017</v>
      </c>
      <c r="O151" s="703"/>
    </row>
    <row r="152" spans="1:23" ht="16.5" x14ac:dyDescent="0.3">
      <c r="A152" s="690"/>
      <c r="B152" s="750"/>
      <c r="C152" s="751"/>
      <c r="D152" s="750"/>
      <c r="E152" s="751"/>
      <c r="F152" s="688" t="s">
        <v>0</v>
      </c>
      <c r="G152" s="689"/>
      <c r="H152" s="688" t="s">
        <v>8</v>
      </c>
      <c r="I152" s="689"/>
      <c r="J152" s="750"/>
      <c r="K152" s="751"/>
      <c r="L152" s="704"/>
      <c r="M152" s="706"/>
      <c r="N152" s="704"/>
      <c r="O152" s="706"/>
    </row>
    <row r="153" spans="1:23" ht="16.5" x14ac:dyDescent="0.3">
      <c r="A153" s="690"/>
      <c r="B153" s="336" t="s">
        <v>70</v>
      </c>
      <c r="C153" s="337" t="s">
        <v>59</v>
      </c>
      <c r="D153" s="336" t="s">
        <v>70</v>
      </c>
      <c r="E153" s="337" t="s">
        <v>59</v>
      </c>
      <c r="F153" s="336" t="s">
        <v>70</v>
      </c>
      <c r="G153" s="337" t="s">
        <v>59</v>
      </c>
      <c r="H153" s="336" t="s">
        <v>70</v>
      </c>
      <c r="I153" s="337" t="s">
        <v>59</v>
      </c>
      <c r="J153" s="336" t="s">
        <v>70</v>
      </c>
      <c r="K153" s="337" t="s">
        <v>59</v>
      </c>
      <c r="L153" s="200" t="s">
        <v>70</v>
      </c>
      <c r="M153" s="235" t="s">
        <v>59</v>
      </c>
      <c r="N153" s="200" t="s">
        <v>70</v>
      </c>
      <c r="O153" s="235" t="s">
        <v>59</v>
      </c>
    </row>
    <row r="154" spans="1:23" ht="18" customHeight="1" x14ac:dyDescent="0.2">
      <c r="A154" s="1" t="s">
        <v>264</v>
      </c>
      <c r="B154" s="340"/>
      <c r="C154" s="339" t="str">
        <f t="shared" ref="C154:C159" si="21">IF(B154=0,"",B154*100/$F$86)</f>
        <v/>
      </c>
      <c r="D154" s="340"/>
      <c r="E154" s="339" t="str">
        <f t="shared" ref="E154:E159" si="22">IF(D154=0,"",D154*100/$G$86)</f>
        <v/>
      </c>
      <c r="F154" s="341"/>
      <c r="G154" s="339" t="str">
        <f t="shared" ref="G154:G159" si="23">IF(F154=0,"",F154*100/$H$86)</f>
        <v/>
      </c>
      <c r="H154" s="340"/>
      <c r="I154" s="339" t="str">
        <f t="shared" ref="I154:I159" si="24">IF(H154=0,"",H154*100/$I$86)</f>
        <v/>
      </c>
      <c r="J154" s="340"/>
      <c r="K154" s="342" t="str">
        <f t="shared" ref="K154:K159" si="25">IF(J154=0,"",J154*100/$J$86)</f>
        <v/>
      </c>
      <c r="L154" s="202"/>
      <c r="M154" s="201" t="str">
        <f t="shared" ref="M154:M159" si="26">IF(L154=0,"",L154*100/$K$86)</f>
        <v/>
      </c>
      <c r="N154" s="202"/>
      <c r="O154" s="203" t="str">
        <f t="shared" ref="O154:O159" si="27">IF(N154=0,"",N154*100/$L$86)</f>
        <v/>
      </c>
    </row>
    <row r="155" spans="1:23" ht="15.75" customHeight="1" x14ac:dyDescent="0.2">
      <c r="A155" s="15" t="s">
        <v>265</v>
      </c>
      <c r="B155" s="345"/>
      <c r="C155" s="344" t="str">
        <f t="shared" si="21"/>
        <v/>
      </c>
      <c r="D155" s="345"/>
      <c r="E155" s="344" t="str">
        <f t="shared" si="22"/>
        <v/>
      </c>
      <c r="F155" s="346"/>
      <c r="G155" s="344" t="str">
        <f t="shared" si="23"/>
        <v/>
      </c>
      <c r="H155" s="345"/>
      <c r="I155" s="344" t="str">
        <f t="shared" si="24"/>
        <v/>
      </c>
      <c r="J155" s="345"/>
      <c r="K155" s="347" t="str">
        <f t="shared" si="25"/>
        <v/>
      </c>
      <c r="L155" s="205"/>
      <c r="M155" s="204" t="str">
        <f t="shared" si="26"/>
        <v/>
      </c>
      <c r="N155" s="205"/>
      <c r="O155" s="206" t="str">
        <f t="shared" si="27"/>
        <v/>
      </c>
    </row>
    <row r="156" spans="1:23" ht="20.25" customHeight="1" x14ac:dyDescent="0.2">
      <c r="A156" s="15" t="s">
        <v>266</v>
      </c>
      <c r="B156" s="345"/>
      <c r="C156" s="344" t="str">
        <f t="shared" si="21"/>
        <v/>
      </c>
      <c r="D156" s="345"/>
      <c r="E156" s="344" t="str">
        <f t="shared" si="22"/>
        <v/>
      </c>
      <c r="F156" s="346"/>
      <c r="G156" s="344" t="str">
        <f t="shared" si="23"/>
        <v/>
      </c>
      <c r="H156" s="345"/>
      <c r="I156" s="344" t="str">
        <f t="shared" si="24"/>
        <v/>
      </c>
      <c r="J156" s="345"/>
      <c r="K156" s="347" t="str">
        <f>IF(J156=0,"",J156*100/$J$86)</f>
        <v/>
      </c>
      <c r="L156" s="205"/>
      <c r="M156" s="204" t="str">
        <f t="shared" si="26"/>
        <v/>
      </c>
      <c r="N156" s="205"/>
      <c r="O156" s="206" t="str">
        <f t="shared" si="27"/>
        <v/>
      </c>
    </row>
    <row r="157" spans="1:23" ht="18.75" customHeight="1" x14ac:dyDescent="0.2">
      <c r="A157" s="319" t="s">
        <v>267</v>
      </c>
      <c r="B157" s="345"/>
      <c r="C157" s="344" t="str">
        <f t="shared" si="21"/>
        <v/>
      </c>
      <c r="D157" s="345"/>
      <c r="E157" s="344" t="str">
        <f t="shared" si="22"/>
        <v/>
      </c>
      <c r="F157" s="346"/>
      <c r="G157" s="344" t="str">
        <f t="shared" si="23"/>
        <v/>
      </c>
      <c r="H157" s="345"/>
      <c r="I157" s="344" t="str">
        <f t="shared" si="24"/>
        <v/>
      </c>
      <c r="J157" s="345"/>
      <c r="K157" s="347" t="str">
        <f t="shared" si="25"/>
        <v/>
      </c>
      <c r="L157" s="205"/>
      <c r="M157" s="204" t="str">
        <f t="shared" si="26"/>
        <v/>
      </c>
      <c r="N157" s="205"/>
      <c r="O157" s="206" t="str">
        <f t="shared" si="27"/>
        <v/>
      </c>
    </row>
    <row r="158" spans="1:23" ht="15" customHeight="1" x14ac:dyDescent="0.2">
      <c r="A158" s="15" t="s">
        <v>84</v>
      </c>
      <c r="B158" s="348">
        <f>SUM(B154:B157)</f>
        <v>0</v>
      </c>
      <c r="C158" s="344" t="str">
        <f t="shared" si="21"/>
        <v/>
      </c>
      <c r="D158" s="348">
        <f>SUM(D154:D157)</f>
        <v>0</v>
      </c>
      <c r="E158" s="344" t="str">
        <f t="shared" si="22"/>
        <v/>
      </c>
      <c r="F158" s="348">
        <f>SUM(F154:F157)</f>
        <v>0</v>
      </c>
      <c r="G158" s="344" t="str">
        <f t="shared" si="23"/>
        <v/>
      </c>
      <c r="H158" s="348">
        <f>SUM(H154:H157)</f>
        <v>0</v>
      </c>
      <c r="I158" s="344" t="str">
        <f>IF(H158=0,"",H158*100/$I$86)</f>
        <v/>
      </c>
      <c r="J158" s="348">
        <f>SUM(J154:J157)</f>
        <v>0</v>
      </c>
      <c r="K158" s="347" t="str">
        <f>IF(J158=0,"",J158*100/$J$86)</f>
        <v/>
      </c>
      <c r="L158" s="247">
        <f>SUM(L154:L157)</f>
        <v>0</v>
      </c>
      <c r="M158" s="204" t="str">
        <f>IF(L158=0,"",L158*100/$K$86)</f>
        <v/>
      </c>
      <c r="N158" s="247">
        <f>SUM(N154:N157)</f>
        <v>0</v>
      </c>
      <c r="O158" s="206" t="str">
        <f>IF(N158=0,"",N158*100/$L$86)</f>
        <v/>
      </c>
    </row>
    <row r="159" spans="1:23" ht="15" customHeight="1" x14ac:dyDescent="0.2">
      <c r="A159" s="183" t="s">
        <v>268</v>
      </c>
      <c r="B159" s="349"/>
      <c r="C159" s="344" t="str">
        <f t="shared" si="21"/>
        <v/>
      </c>
      <c r="D159" s="349"/>
      <c r="E159" s="344" t="str">
        <f t="shared" si="22"/>
        <v/>
      </c>
      <c r="F159" s="346"/>
      <c r="G159" s="344" t="str">
        <f t="shared" si="23"/>
        <v/>
      </c>
      <c r="H159" s="349"/>
      <c r="I159" s="344" t="str">
        <f t="shared" si="24"/>
        <v/>
      </c>
      <c r="J159" s="349"/>
      <c r="K159" s="347" t="str">
        <f t="shared" si="25"/>
        <v/>
      </c>
      <c r="L159" s="207"/>
      <c r="M159" s="204" t="str">
        <f t="shared" si="26"/>
        <v/>
      </c>
      <c r="N159" s="207"/>
      <c r="O159" s="206" t="str">
        <f t="shared" si="27"/>
        <v/>
      </c>
    </row>
    <row r="160" spans="1:23" ht="26.25" customHeight="1" x14ac:dyDescent="0.2">
      <c r="A160" s="187" t="s">
        <v>292</v>
      </c>
      <c r="B160" s="349"/>
      <c r="C160" s="344" t="str">
        <f>IFERROR(B160*100/F86,"")</f>
        <v/>
      </c>
      <c r="D160" s="349"/>
      <c r="E160" s="344" t="str">
        <f>IFERROR(D160*100/G86,"")</f>
        <v/>
      </c>
      <c r="F160" s="346"/>
      <c r="G160" s="344" t="str">
        <f>IFERROR(F160*100/H86,"")</f>
        <v/>
      </c>
      <c r="H160" s="349"/>
      <c r="I160" s="344" t="str">
        <f>IFERROR(H160*100/I86,"")</f>
        <v/>
      </c>
      <c r="J160" s="349"/>
      <c r="K160" s="347" t="str">
        <f>IFERROR(J160*100/J86,"")</f>
        <v/>
      </c>
      <c r="L160" s="207"/>
      <c r="M160" s="204" t="str">
        <f>IFERROR(L160*100/K86,"")</f>
        <v/>
      </c>
      <c r="N160" s="207"/>
      <c r="O160" s="206" t="str">
        <f>IFERROR(N160*100/L86,"")</f>
        <v/>
      </c>
    </row>
    <row r="161" spans="1:22" ht="33" customHeight="1" x14ac:dyDescent="0.2">
      <c r="A161" s="322" t="s">
        <v>86</v>
      </c>
      <c r="B161" s="349"/>
      <c r="C161" s="344" t="str">
        <f>IFERROR(B161*100/B160,"")</f>
        <v/>
      </c>
      <c r="D161" s="349"/>
      <c r="E161" s="344" t="str">
        <f>IFERROR(D161*100/D160,"")</f>
        <v/>
      </c>
      <c r="F161" s="346"/>
      <c r="G161" s="344" t="str">
        <f>IFERROR(F161*100/F160,"")</f>
        <v/>
      </c>
      <c r="H161" s="349"/>
      <c r="I161" s="344" t="str">
        <f>IFERROR(H161*100/H160,"")</f>
        <v/>
      </c>
      <c r="J161" s="349"/>
      <c r="K161" s="347" t="str">
        <f>IFERROR(J161*100/J160,"")</f>
        <v/>
      </c>
      <c r="L161" s="207"/>
      <c r="M161" s="204" t="str">
        <f>IFERROR(L161*100/L160,"")</f>
        <v/>
      </c>
      <c r="N161" s="207"/>
      <c r="O161" s="206" t="str">
        <f>IFERROR(N161*100/N160,"")</f>
        <v/>
      </c>
    </row>
    <row r="162" spans="1:22" ht="27.75" customHeight="1" x14ac:dyDescent="0.2">
      <c r="A162" s="187" t="s">
        <v>293</v>
      </c>
      <c r="B162" s="349"/>
      <c r="C162" s="344" t="str">
        <f>IFERROR(B162*100/F86,"")</f>
        <v/>
      </c>
      <c r="D162" s="349"/>
      <c r="E162" s="344" t="str">
        <f>IFERROR(D162*100/G86,"")</f>
        <v/>
      </c>
      <c r="F162" s="346"/>
      <c r="G162" s="344" t="str">
        <f>IFERROR(F162*100/H86,"")</f>
        <v/>
      </c>
      <c r="H162" s="349"/>
      <c r="I162" s="344" t="str">
        <f>IFERROR(H162*100/I86,"")</f>
        <v/>
      </c>
      <c r="J162" s="349"/>
      <c r="K162" s="347" t="str">
        <f>IFERROR(J162*100/J86,"")</f>
        <v/>
      </c>
      <c r="L162" s="207"/>
      <c r="M162" s="204" t="str">
        <f>IFERROR(L162*100/K86,"")</f>
        <v/>
      </c>
      <c r="N162" s="207"/>
      <c r="O162" s="206" t="str">
        <f>IFERROR(N162*100/L86,"")</f>
        <v/>
      </c>
    </row>
    <row r="163" spans="1:22" ht="34.5" customHeight="1" x14ac:dyDescent="0.2">
      <c r="A163" s="322" t="s">
        <v>87</v>
      </c>
      <c r="B163" s="349"/>
      <c r="C163" s="344" t="str">
        <f>IFERROR(B163*100/B162,"")</f>
        <v/>
      </c>
      <c r="D163" s="349"/>
      <c r="E163" s="344" t="str">
        <f>IFERROR(D163*100/D162,"")</f>
        <v/>
      </c>
      <c r="F163" s="346"/>
      <c r="G163" s="344" t="str">
        <f>IFERROR(F163*100/F162,"")</f>
        <v/>
      </c>
      <c r="H163" s="349"/>
      <c r="I163" s="344" t="str">
        <f>IFERROR(H163*100/H162,"")</f>
        <v/>
      </c>
      <c r="J163" s="349"/>
      <c r="K163" s="347" t="str">
        <f>IFERROR(J163*100/J162,"")</f>
        <v/>
      </c>
      <c r="L163" s="207"/>
      <c r="M163" s="204" t="str">
        <f>IFERROR(L163*100/L162,"")</f>
        <v/>
      </c>
      <c r="N163" s="207"/>
      <c r="O163" s="206" t="str">
        <f>IFERROR(N163*100/N162,"")</f>
        <v/>
      </c>
    </row>
    <row r="164" spans="1:22" ht="19.5" customHeight="1" x14ac:dyDescent="0.2">
      <c r="A164" s="29" t="s">
        <v>88</v>
      </c>
      <c r="B164" s="349"/>
      <c r="C164" s="350" t="str">
        <f>IFERROR(B164*100/(F$86),"")</f>
        <v/>
      </c>
      <c r="D164" s="349"/>
      <c r="E164" s="350" t="str">
        <f>IFERROR(D164*100/(G$86),"")</f>
        <v/>
      </c>
      <c r="F164" s="346"/>
      <c r="G164" s="350" t="str">
        <f>IFERROR(F164*100/(H$86),"")</f>
        <v/>
      </c>
      <c r="H164" s="349"/>
      <c r="I164" s="350" t="str">
        <f>IFERROR(H164*100/(I$86),"")</f>
        <v/>
      </c>
      <c r="J164" s="349"/>
      <c r="K164" s="351" t="str">
        <f>IFERROR(J164*100/(J$86),"")</f>
        <v/>
      </c>
      <c r="L164" s="207"/>
      <c r="M164" s="208" t="str">
        <f>IFERROR(L164*100/(K$86-L164),"")</f>
        <v/>
      </c>
      <c r="N164" s="207"/>
      <c r="O164" s="209" t="str">
        <f>IFERROR(N164*100/(L$86-N164),"")</f>
        <v/>
      </c>
    </row>
    <row r="165" spans="1:22" ht="43.5" customHeight="1" x14ac:dyDescent="0.2">
      <c r="A165" s="322" t="s">
        <v>89</v>
      </c>
      <c r="B165" s="349"/>
      <c r="C165" s="344" t="str">
        <f>IFERROR(B165*100/B164,"")</f>
        <v/>
      </c>
      <c r="D165" s="349"/>
      <c r="E165" s="344" t="str">
        <f>IFERROR(D165*100/D164,"")</f>
        <v/>
      </c>
      <c r="F165" s="346"/>
      <c r="G165" s="344" t="str">
        <f>IFERROR(F165*100/F164,"")</f>
        <v/>
      </c>
      <c r="H165" s="349"/>
      <c r="I165" s="344" t="str">
        <f>IFERROR(H165*100/H164,"")</f>
        <v/>
      </c>
      <c r="J165" s="349"/>
      <c r="K165" s="347" t="str">
        <f>IFERROR(J165*100/J164,"")</f>
        <v/>
      </c>
      <c r="L165" s="207"/>
      <c r="M165" s="204" t="str">
        <f>IFERROR(L165*100/L164,"")</f>
        <v/>
      </c>
      <c r="N165" s="207"/>
      <c r="O165" s="206" t="str">
        <f>IFERROR(N165*100/N164,"")</f>
        <v/>
      </c>
    </row>
    <row r="166" spans="1:22" ht="15.75" customHeight="1" x14ac:dyDescent="0.2">
      <c r="A166" s="183" t="s">
        <v>269</v>
      </c>
      <c r="B166" s="352"/>
      <c r="C166" s="352"/>
      <c r="D166" s="352"/>
      <c r="E166" s="352"/>
      <c r="F166" s="352"/>
      <c r="G166" s="352"/>
      <c r="H166" s="352"/>
      <c r="I166" s="352"/>
      <c r="J166" s="352"/>
      <c r="K166" s="353"/>
      <c r="L166" s="210"/>
      <c r="M166" s="210"/>
      <c r="N166" s="210"/>
      <c r="O166" s="211"/>
    </row>
    <row r="167" spans="1:22" ht="33.75" customHeight="1" x14ac:dyDescent="0.2">
      <c r="A167" s="212" t="s">
        <v>270</v>
      </c>
      <c r="B167" s="686"/>
      <c r="C167" s="687"/>
      <c r="D167" s="686"/>
      <c r="E167" s="687"/>
      <c r="F167" s="686"/>
      <c r="G167" s="687"/>
      <c r="H167" s="686"/>
      <c r="I167" s="687"/>
      <c r="J167" s="686"/>
      <c r="K167" s="766"/>
      <c r="L167" s="238"/>
      <c r="M167" s="238"/>
      <c r="N167" s="238"/>
      <c r="O167" s="244"/>
    </row>
    <row r="168" spans="1:22" ht="16.5" x14ac:dyDescent="0.3">
      <c r="A168" s="354" t="s">
        <v>16</v>
      </c>
      <c r="B168" s="355"/>
      <c r="C168" s="355"/>
      <c r="D168" s="355"/>
      <c r="E168" s="355"/>
      <c r="F168" s="355"/>
      <c r="G168" s="355"/>
      <c r="H168" s="355"/>
      <c r="I168" s="355"/>
      <c r="J168" s="355"/>
      <c r="K168" s="355"/>
      <c r="L168" s="355"/>
      <c r="M168" s="355"/>
      <c r="N168" s="355"/>
      <c r="O168" s="355"/>
      <c r="P168" s="355"/>
      <c r="Q168" s="355"/>
      <c r="R168" s="355"/>
      <c r="S168" s="355"/>
    </row>
    <row r="169" spans="1:22" ht="30" customHeight="1" x14ac:dyDescent="0.2">
      <c r="A169" s="764" t="s">
        <v>271</v>
      </c>
      <c r="B169" s="764"/>
      <c r="C169" s="764"/>
      <c r="D169" s="764"/>
      <c r="E169" s="764"/>
      <c r="F169" s="764"/>
      <c r="G169" s="764"/>
      <c r="H169" s="764"/>
      <c r="I169" s="764"/>
      <c r="J169" s="764"/>
      <c r="K169" s="764"/>
      <c r="L169" s="764"/>
      <c r="M169" s="764"/>
      <c r="N169" s="764"/>
      <c r="O169" s="764"/>
      <c r="P169" s="764"/>
      <c r="Q169" s="764"/>
      <c r="R169" s="764"/>
      <c r="S169" s="764"/>
      <c r="T169" s="213"/>
    </row>
    <row r="170" spans="1:22" ht="16.5" x14ac:dyDescent="0.3">
      <c r="A170" s="765" t="s">
        <v>272</v>
      </c>
      <c r="B170" s="765"/>
      <c r="C170" s="765"/>
      <c r="D170" s="765"/>
      <c r="E170" s="765"/>
      <c r="F170" s="765"/>
      <c r="G170" s="765"/>
      <c r="H170" s="765"/>
      <c r="I170" s="765"/>
      <c r="J170" s="765"/>
      <c r="K170" s="765"/>
      <c r="L170" s="765"/>
      <c r="M170" s="765"/>
      <c r="N170" s="765"/>
      <c r="O170" s="765"/>
      <c r="P170" s="765"/>
      <c r="Q170" s="765"/>
      <c r="R170" s="765"/>
      <c r="S170" s="765"/>
    </row>
    <row r="171" spans="1:22" x14ac:dyDescent="0.2">
      <c r="A171" s="125"/>
      <c r="B171" s="125"/>
      <c r="C171" s="125"/>
      <c r="D171" s="125"/>
      <c r="E171" s="125"/>
      <c r="F171" s="125"/>
      <c r="G171" s="125"/>
      <c r="H171" s="125"/>
      <c r="I171" s="125"/>
      <c r="J171" s="125"/>
      <c r="K171" s="125"/>
      <c r="L171" s="125"/>
      <c r="M171" s="125"/>
      <c r="N171" s="125"/>
      <c r="O171" s="125"/>
      <c r="P171" s="125"/>
      <c r="Q171" s="125"/>
      <c r="R171" s="125"/>
      <c r="S171" s="125"/>
    </row>
    <row r="172" spans="1:22" x14ac:dyDescent="0.2">
      <c r="A172" s="289"/>
      <c r="B172" s="289"/>
      <c r="C172" s="289"/>
      <c r="D172" s="289"/>
      <c r="E172" s="289"/>
      <c r="F172" s="289"/>
      <c r="G172" s="289"/>
      <c r="H172" s="289"/>
      <c r="I172" s="289"/>
      <c r="J172" s="289"/>
      <c r="K172" s="289"/>
      <c r="L172" s="289"/>
      <c r="M172" s="289"/>
      <c r="N172" s="289"/>
      <c r="O172" s="289"/>
      <c r="P172" s="289"/>
      <c r="Q172" s="289"/>
      <c r="R172" s="289"/>
      <c r="S172" s="289"/>
    </row>
    <row r="173" spans="1:22" x14ac:dyDescent="0.2">
      <c r="A173" s="707" t="s">
        <v>94</v>
      </c>
      <c r="B173" s="707"/>
      <c r="C173" s="707"/>
      <c r="D173" s="707"/>
      <c r="E173" s="707"/>
      <c r="F173" s="707"/>
      <c r="G173" s="707"/>
      <c r="H173" s="707"/>
      <c r="I173" s="707"/>
      <c r="J173" s="707"/>
      <c r="K173" s="707"/>
      <c r="L173" s="707"/>
      <c r="M173" s="707"/>
      <c r="N173" s="707"/>
      <c r="O173" s="707"/>
      <c r="P173" s="707"/>
      <c r="Q173" s="707"/>
      <c r="R173" s="707"/>
      <c r="S173" s="707"/>
      <c r="T173" s="707"/>
      <c r="U173" s="707"/>
      <c r="V173" s="707"/>
    </row>
    <row r="174" spans="1:22" x14ac:dyDescent="0.2">
      <c r="A174" s="767" t="s">
        <v>191</v>
      </c>
      <c r="B174" s="701">
        <v>2012</v>
      </c>
      <c r="C174" s="702"/>
      <c r="D174" s="703"/>
      <c r="E174" s="701">
        <v>2013</v>
      </c>
      <c r="F174" s="702"/>
      <c r="G174" s="703"/>
      <c r="H174" s="760">
        <v>2014</v>
      </c>
      <c r="I174" s="761"/>
      <c r="J174" s="761"/>
      <c r="K174" s="761"/>
      <c r="L174" s="761"/>
      <c r="M174" s="762"/>
      <c r="N174" s="701">
        <v>2015</v>
      </c>
      <c r="O174" s="702"/>
      <c r="P174" s="703"/>
      <c r="Q174" s="701">
        <v>2016</v>
      </c>
      <c r="R174" s="702"/>
      <c r="S174" s="703"/>
      <c r="T174" s="701">
        <v>2017</v>
      </c>
      <c r="U174" s="702"/>
      <c r="V174" s="703"/>
    </row>
    <row r="175" spans="1:22" x14ac:dyDescent="0.2">
      <c r="A175" s="768"/>
      <c r="B175" s="704"/>
      <c r="C175" s="705"/>
      <c r="D175" s="706"/>
      <c r="E175" s="704"/>
      <c r="F175" s="705"/>
      <c r="G175" s="706"/>
      <c r="H175" s="760" t="s">
        <v>0</v>
      </c>
      <c r="I175" s="761"/>
      <c r="J175" s="762"/>
      <c r="K175" s="760" t="s">
        <v>8</v>
      </c>
      <c r="L175" s="761"/>
      <c r="M175" s="762"/>
      <c r="N175" s="704"/>
      <c r="O175" s="705"/>
      <c r="P175" s="706"/>
      <c r="Q175" s="704"/>
      <c r="R175" s="705"/>
      <c r="S175" s="706"/>
      <c r="T175" s="704"/>
      <c r="U175" s="705"/>
      <c r="V175" s="706"/>
    </row>
    <row r="176" spans="1:22" x14ac:dyDescent="0.2">
      <c r="A176" s="768"/>
      <c r="B176" s="93" t="s">
        <v>113</v>
      </c>
      <c r="C176" s="568" t="s">
        <v>114</v>
      </c>
      <c r="D176" s="568"/>
      <c r="E176" s="235" t="s">
        <v>287</v>
      </c>
      <c r="F176" s="568" t="s">
        <v>288</v>
      </c>
      <c r="G176" s="568"/>
      <c r="H176" s="252" t="s">
        <v>113</v>
      </c>
      <c r="I176" s="568" t="s">
        <v>114</v>
      </c>
      <c r="J176" s="568"/>
      <c r="K176" s="252" t="s">
        <v>113</v>
      </c>
      <c r="L176" s="568" t="s">
        <v>114</v>
      </c>
      <c r="M176" s="568"/>
      <c r="N176" s="252" t="s">
        <v>113</v>
      </c>
      <c r="O176" s="568" t="s">
        <v>114</v>
      </c>
      <c r="P176" s="568"/>
      <c r="Q176" s="252" t="s">
        <v>287</v>
      </c>
      <c r="R176" s="568" t="s">
        <v>288</v>
      </c>
      <c r="S176" s="568"/>
      <c r="T176" s="252" t="s">
        <v>289</v>
      </c>
      <c r="U176" s="568" t="s">
        <v>290</v>
      </c>
      <c r="V176" s="568"/>
    </row>
    <row r="177" spans="1:25" x14ac:dyDescent="0.2">
      <c r="A177" s="768"/>
      <c r="B177" s="286" t="s">
        <v>70</v>
      </c>
      <c r="C177" s="286" t="s">
        <v>70</v>
      </c>
      <c r="D177" s="287" t="s">
        <v>59</v>
      </c>
      <c r="E177" s="286" t="s">
        <v>70</v>
      </c>
      <c r="F177" s="286" t="s">
        <v>70</v>
      </c>
      <c r="G177" s="287" t="s">
        <v>59</v>
      </c>
      <c r="H177" s="286" t="s">
        <v>70</v>
      </c>
      <c r="I177" s="286" t="s">
        <v>70</v>
      </c>
      <c r="J177" s="287" t="s">
        <v>59</v>
      </c>
      <c r="K177" s="286" t="s">
        <v>70</v>
      </c>
      <c r="L177" s="286" t="s">
        <v>70</v>
      </c>
      <c r="M177" s="287" t="s">
        <v>59</v>
      </c>
      <c r="N177" s="286" t="s">
        <v>70</v>
      </c>
      <c r="O177" s="286" t="s">
        <v>70</v>
      </c>
      <c r="P177" s="287" t="s">
        <v>59</v>
      </c>
      <c r="Q177" s="286" t="s">
        <v>70</v>
      </c>
      <c r="R177" s="286" t="s">
        <v>70</v>
      </c>
      <c r="S177" s="287" t="s">
        <v>59</v>
      </c>
      <c r="T177" s="286" t="s">
        <v>70</v>
      </c>
      <c r="U177" s="286" t="s">
        <v>70</v>
      </c>
      <c r="V177" s="287" t="s">
        <v>59</v>
      </c>
    </row>
    <row r="178" spans="1:25" s="305" customFormat="1" ht="36" customHeight="1" x14ac:dyDescent="0.2">
      <c r="A178" s="396" t="s">
        <v>328</v>
      </c>
      <c r="B178" s="389"/>
      <c r="C178" s="215"/>
      <c r="D178" s="214" t="str">
        <f t="shared" ref="D178:D188" si="28">IF(C178=0,"",C178*100/B178)</f>
        <v/>
      </c>
      <c r="E178" s="389"/>
      <c r="F178" s="215"/>
      <c r="G178" s="217" t="str">
        <f t="shared" ref="G178:G188" si="29">IF(F178=0,"",F178*100/E178)</f>
        <v/>
      </c>
      <c r="H178" s="394"/>
      <c r="I178" s="65"/>
      <c r="J178" s="64" t="str">
        <f t="shared" ref="J178:J188" si="30">IF(I178=0,"",I178*100/H178)</f>
        <v/>
      </c>
      <c r="K178" s="394"/>
      <c r="L178" s="65"/>
      <c r="M178" s="64" t="str">
        <f t="shared" ref="M178:M188" si="31">IF(L178=0,"",L178*100/K178)</f>
        <v/>
      </c>
      <c r="N178" s="394"/>
      <c r="O178" s="65"/>
      <c r="P178" s="64" t="str">
        <f t="shared" ref="P178:P188" si="32">IF(O178=0,"",O178*100/N178)</f>
        <v/>
      </c>
      <c r="Q178" s="394"/>
      <c r="R178" s="65"/>
      <c r="S178" s="64" t="str">
        <f t="shared" ref="S178:S188" si="33">IF(R178=0,"",R178*100/Q178)</f>
        <v/>
      </c>
      <c r="T178" s="394"/>
      <c r="U178" s="65"/>
      <c r="V178" s="66" t="str">
        <f t="shared" ref="V178:V188" si="34">IF(U178=0,"",U178*100/T178)</f>
        <v/>
      </c>
    </row>
    <row r="179" spans="1:25" s="305" customFormat="1" ht="31.5" customHeight="1" x14ac:dyDescent="0.2">
      <c r="A179" s="306" t="s">
        <v>329</v>
      </c>
      <c r="B179" s="389"/>
      <c r="C179" s="215"/>
      <c r="D179" s="214" t="str">
        <f t="shared" si="28"/>
        <v/>
      </c>
      <c r="E179" s="389"/>
      <c r="F179" s="215"/>
      <c r="G179" s="217" t="str">
        <f t="shared" si="29"/>
        <v/>
      </c>
      <c r="H179" s="395"/>
      <c r="I179" s="216"/>
      <c r="J179" s="214" t="str">
        <f t="shared" si="30"/>
        <v/>
      </c>
      <c r="K179" s="395"/>
      <c r="L179" s="216"/>
      <c r="M179" s="214" t="str">
        <f t="shared" si="31"/>
        <v/>
      </c>
      <c r="N179" s="395"/>
      <c r="O179" s="216"/>
      <c r="P179" s="214" t="str">
        <f t="shared" si="32"/>
        <v/>
      </c>
      <c r="Q179" s="395"/>
      <c r="R179" s="216"/>
      <c r="S179" s="214" t="str">
        <f t="shared" si="33"/>
        <v/>
      </c>
      <c r="T179" s="395"/>
      <c r="U179" s="216"/>
      <c r="V179" s="217" t="str">
        <f t="shared" si="34"/>
        <v/>
      </c>
    </row>
    <row r="180" spans="1:25" s="305" customFormat="1" ht="33" customHeight="1" x14ac:dyDescent="0.2">
      <c r="A180" s="306" t="s">
        <v>338</v>
      </c>
      <c r="B180" s="389"/>
      <c r="C180" s="130"/>
      <c r="D180" s="214" t="str">
        <f t="shared" si="28"/>
        <v/>
      </c>
      <c r="E180" s="389"/>
      <c r="F180" s="130"/>
      <c r="G180" s="217" t="str">
        <f t="shared" si="29"/>
        <v/>
      </c>
      <c r="H180" s="395"/>
      <c r="I180" s="384"/>
      <c r="J180" s="214" t="str">
        <f t="shared" si="30"/>
        <v/>
      </c>
      <c r="K180" s="395"/>
      <c r="L180" s="384"/>
      <c r="M180" s="214" t="str">
        <f t="shared" si="31"/>
        <v/>
      </c>
      <c r="N180" s="395"/>
      <c r="O180" s="384"/>
      <c r="P180" s="214" t="str">
        <f t="shared" si="32"/>
        <v/>
      </c>
      <c r="Q180" s="395"/>
      <c r="R180" s="384"/>
      <c r="S180" s="214" t="str">
        <f t="shared" si="33"/>
        <v/>
      </c>
      <c r="T180" s="395"/>
      <c r="U180" s="384"/>
      <c r="V180" s="217" t="str">
        <f t="shared" si="34"/>
        <v/>
      </c>
    </row>
    <row r="181" spans="1:25" s="305" customFormat="1" ht="28.5" customHeight="1" x14ac:dyDescent="0.2">
      <c r="A181" s="306" t="s">
        <v>339</v>
      </c>
      <c r="B181" s="389"/>
      <c r="C181" s="130"/>
      <c r="D181" s="214" t="str">
        <f t="shared" si="28"/>
        <v/>
      </c>
      <c r="E181" s="389"/>
      <c r="F181" s="130"/>
      <c r="G181" s="217" t="str">
        <f t="shared" si="29"/>
        <v/>
      </c>
      <c r="H181" s="395"/>
      <c r="I181" s="384"/>
      <c r="J181" s="214" t="str">
        <f t="shared" si="30"/>
        <v/>
      </c>
      <c r="K181" s="395"/>
      <c r="L181" s="384"/>
      <c r="M181" s="214" t="str">
        <f t="shared" si="31"/>
        <v/>
      </c>
      <c r="N181" s="395"/>
      <c r="O181" s="384"/>
      <c r="P181" s="214" t="str">
        <f t="shared" si="32"/>
        <v/>
      </c>
      <c r="Q181" s="395"/>
      <c r="R181" s="384"/>
      <c r="S181" s="214" t="str">
        <f t="shared" si="33"/>
        <v/>
      </c>
      <c r="T181" s="395"/>
      <c r="U181" s="384"/>
      <c r="V181" s="217" t="str">
        <f t="shared" si="34"/>
        <v/>
      </c>
    </row>
    <row r="182" spans="1:25" ht="33" customHeight="1" x14ac:dyDescent="0.2">
      <c r="A182" s="306" t="s">
        <v>340</v>
      </c>
      <c r="B182" s="288" t="str">
        <f>IF(C180=0,"",C180)</f>
        <v/>
      </c>
      <c r="C182" s="215"/>
      <c r="D182" s="214" t="str">
        <f t="shared" si="28"/>
        <v/>
      </c>
      <c r="E182" s="288" t="str">
        <f>IF(F180=0,"",F180)</f>
        <v/>
      </c>
      <c r="F182" s="215"/>
      <c r="G182" s="217" t="str">
        <f t="shared" si="29"/>
        <v/>
      </c>
      <c r="H182" s="288" t="str">
        <f>IF(I180=0,"",I180)</f>
        <v/>
      </c>
      <c r="I182" s="216"/>
      <c r="J182" s="214" t="str">
        <f t="shared" si="30"/>
        <v/>
      </c>
      <c r="K182" s="288" t="str">
        <f>IF(L180=0,"",L180)</f>
        <v/>
      </c>
      <c r="L182" s="216"/>
      <c r="M182" s="214" t="str">
        <f t="shared" si="31"/>
        <v/>
      </c>
      <c r="N182" s="288" t="str">
        <f>IF(O180=0,"",O180)</f>
        <v/>
      </c>
      <c r="O182" s="216"/>
      <c r="P182" s="214" t="str">
        <f t="shared" si="32"/>
        <v/>
      </c>
      <c r="Q182" s="288" t="str">
        <f>IF(R180=0,"",R180)</f>
        <v/>
      </c>
      <c r="R182" s="216"/>
      <c r="S182" s="214" t="str">
        <f t="shared" si="33"/>
        <v/>
      </c>
      <c r="T182" s="288" t="str">
        <f>IF(U180=0,"",U180)</f>
        <v/>
      </c>
      <c r="U182" s="216"/>
      <c r="V182" s="217" t="str">
        <f t="shared" si="34"/>
        <v/>
      </c>
    </row>
    <row r="183" spans="1:25" ht="32.25" customHeight="1" x14ac:dyDescent="0.2">
      <c r="A183" s="306" t="s">
        <v>341</v>
      </c>
      <c r="B183" s="288" t="str">
        <f>IF(C181=0,"",C181)</f>
        <v/>
      </c>
      <c r="C183" s="215"/>
      <c r="D183" s="214" t="str">
        <f t="shared" si="28"/>
        <v/>
      </c>
      <c r="E183" s="288" t="str">
        <f>IF(F181=0,"",F181)</f>
        <v/>
      </c>
      <c r="F183" s="215"/>
      <c r="G183" s="217" t="str">
        <f t="shared" si="29"/>
        <v/>
      </c>
      <c r="H183" s="288" t="str">
        <f>IF(I181=0,"",I181)</f>
        <v/>
      </c>
      <c r="I183" s="216"/>
      <c r="J183" s="214" t="str">
        <f t="shared" si="30"/>
        <v/>
      </c>
      <c r="K183" s="288" t="str">
        <f>IF(L181=0,"",L181)</f>
        <v/>
      </c>
      <c r="L183" s="216"/>
      <c r="M183" s="214" t="str">
        <f t="shared" si="31"/>
        <v/>
      </c>
      <c r="N183" s="288" t="str">
        <f>IF(O181=0,"",O181)</f>
        <v/>
      </c>
      <c r="O183" s="216"/>
      <c r="P183" s="214" t="str">
        <f t="shared" si="32"/>
        <v/>
      </c>
      <c r="Q183" s="288" t="str">
        <f>IF(R181=0,"",R181)</f>
        <v/>
      </c>
      <c r="R183" s="216"/>
      <c r="S183" s="214" t="str">
        <f t="shared" si="33"/>
        <v/>
      </c>
      <c r="T183" s="288" t="str">
        <f>IF(U181=0,"",U181)</f>
        <v/>
      </c>
      <c r="U183" s="216"/>
      <c r="V183" s="217" t="str">
        <f t="shared" si="34"/>
        <v/>
      </c>
    </row>
    <row r="184" spans="1:25" ht="32.25" customHeight="1" x14ac:dyDescent="0.2">
      <c r="A184" s="183" t="s">
        <v>273</v>
      </c>
      <c r="B184" s="60">
        <f>C180+C181</f>
        <v>0</v>
      </c>
      <c r="C184" s="215"/>
      <c r="D184" s="214" t="str">
        <f t="shared" si="28"/>
        <v/>
      </c>
      <c r="E184" s="60">
        <f>F180+F181</f>
        <v>0</v>
      </c>
      <c r="F184" s="215"/>
      <c r="G184" s="217" t="str">
        <f t="shared" si="29"/>
        <v/>
      </c>
      <c r="H184" s="60">
        <f>I180+I181</f>
        <v>0</v>
      </c>
      <c r="I184" s="216"/>
      <c r="J184" s="214" t="str">
        <f t="shared" si="30"/>
        <v/>
      </c>
      <c r="K184" s="60">
        <f>L180+L181</f>
        <v>0</v>
      </c>
      <c r="L184" s="216"/>
      <c r="M184" s="214" t="str">
        <f t="shared" si="31"/>
        <v/>
      </c>
      <c r="N184" s="60">
        <f>O180+O181</f>
        <v>0</v>
      </c>
      <c r="O184" s="216"/>
      <c r="P184" s="214" t="str">
        <f t="shared" si="32"/>
        <v/>
      </c>
      <c r="Q184" s="60">
        <f>R180+R181</f>
        <v>0</v>
      </c>
      <c r="R184" s="216"/>
      <c r="S184" s="214" t="str">
        <f t="shared" si="33"/>
        <v/>
      </c>
      <c r="T184" s="60">
        <f>U180+U181</f>
        <v>0</v>
      </c>
      <c r="U184" s="216"/>
      <c r="V184" s="217" t="str">
        <f t="shared" si="34"/>
        <v/>
      </c>
    </row>
    <row r="185" spans="1:25" ht="33.75" customHeight="1" x14ac:dyDescent="0.2">
      <c r="A185" s="183" t="s">
        <v>274</v>
      </c>
      <c r="B185" s="60">
        <f>C182+C183</f>
        <v>0</v>
      </c>
      <c r="C185" s="215"/>
      <c r="D185" s="214" t="str">
        <f t="shared" si="28"/>
        <v/>
      </c>
      <c r="E185" s="60">
        <f>F182+F183</f>
        <v>0</v>
      </c>
      <c r="F185" s="215"/>
      <c r="G185" s="217" t="str">
        <f t="shared" si="29"/>
        <v/>
      </c>
      <c r="H185" s="60">
        <f>I182+I183</f>
        <v>0</v>
      </c>
      <c r="I185" s="216"/>
      <c r="J185" s="214" t="str">
        <f t="shared" si="30"/>
        <v/>
      </c>
      <c r="K185" s="60">
        <f>L182+L183</f>
        <v>0</v>
      </c>
      <c r="L185" s="216"/>
      <c r="M185" s="214" t="str">
        <f t="shared" si="31"/>
        <v/>
      </c>
      <c r="N185" s="60">
        <f>O182+O183</f>
        <v>0</v>
      </c>
      <c r="O185" s="216"/>
      <c r="P185" s="214" t="str">
        <f t="shared" si="32"/>
        <v/>
      </c>
      <c r="Q185" s="60">
        <f>R182+R183</f>
        <v>0</v>
      </c>
      <c r="R185" s="216"/>
      <c r="S185" s="214" t="str">
        <f t="shared" si="33"/>
        <v/>
      </c>
      <c r="T185" s="60">
        <f>U182+U183</f>
        <v>0</v>
      </c>
      <c r="U185" s="216"/>
      <c r="V185" s="217" t="str">
        <f t="shared" si="34"/>
        <v/>
      </c>
    </row>
    <row r="186" spans="1:25" ht="21" customHeight="1" x14ac:dyDescent="0.2">
      <c r="A186" s="183" t="s">
        <v>120</v>
      </c>
      <c r="B186" s="215"/>
      <c r="C186" s="215"/>
      <c r="D186" s="214" t="str">
        <f t="shared" si="28"/>
        <v/>
      </c>
      <c r="E186" s="215"/>
      <c r="F186" s="215"/>
      <c r="G186" s="217" t="str">
        <f t="shared" si="29"/>
        <v/>
      </c>
      <c r="H186" s="216"/>
      <c r="I186" s="216"/>
      <c r="J186" s="214" t="str">
        <f t="shared" si="30"/>
        <v/>
      </c>
      <c r="K186" s="216"/>
      <c r="L186" s="216"/>
      <c r="M186" s="214" t="str">
        <f t="shared" si="31"/>
        <v/>
      </c>
      <c r="N186" s="216"/>
      <c r="O186" s="216"/>
      <c r="P186" s="214" t="str">
        <f t="shared" si="32"/>
        <v/>
      </c>
      <c r="Q186" s="216"/>
      <c r="R186" s="216"/>
      <c r="S186" s="214" t="str">
        <f t="shared" si="33"/>
        <v/>
      </c>
      <c r="T186" s="216"/>
      <c r="U186" s="216"/>
      <c r="V186" s="217" t="str">
        <f t="shared" si="34"/>
        <v/>
      </c>
    </row>
    <row r="187" spans="1:25" ht="30" customHeight="1" x14ac:dyDescent="0.2">
      <c r="A187" s="183" t="s">
        <v>305</v>
      </c>
      <c r="B187" s="215"/>
      <c r="C187" s="215"/>
      <c r="D187" s="214" t="str">
        <f t="shared" si="28"/>
        <v/>
      </c>
      <c r="E187" s="215"/>
      <c r="F187" s="215"/>
      <c r="G187" s="217" t="str">
        <f t="shared" si="29"/>
        <v/>
      </c>
      <c r="H187" s="216"/>
      <c r="I187" s="216"/>
      <c r="J187" s="214" t="str">
        <f t="shared" si="30"/>
        <v/>
      </c>
      <c r="K187" s="216"/>
      <c r="L187" s="216"/>
      <c r="M187" s="214" t="str">
        <f t="shared" si="31"/>
        <v/>
      </c>
      <c r="N187" s="216"/>
      <c r="O187" s="216"/>
      <c r="P187" s="214" t="str">
        <f t="shared" si="32"/>
        <v/>
      </c>
      <c r="Q187" s="216"/>
      <c r="R187" s="216"/>
      <c r="S187" s="214" t="str">
        <f t="shared" si="33"/>
        <v/>
      </c>
      <c r="T187" s="216"/>
      <c r="U187" s="216"/>
      <c r="V187" s="217" t="str">
        <f t="shared" si="34"/>
        <v/>
      </c>
    </row>
    <row r="188" spans="1:25" ht="32.25" customHeight="1" x14ac:dyDescent="0.2">
      <c r="A188" s="212" t="s">
        <v>275</v>
      </c>
      <c r="B188" s="219"/>
      <c r="C188" s="219"/>
      <c r="D188" s="218" t="str">
        <f t="shared" si="28"/>
        <v/>
      </c>
      <c r="E188" s="219"/>
      <c r="F188" s="219"/>
      <c r="G188" s="221" t="str">
        <f t="shared" si="29"/>
        <v/>
      </c>
      <c r="H188" s="220"/>
      <c r="I188" s="220"/>
      <c r="J188" s="218" t="str">
        <f t="shared" si="30"/>
        <v/>
      </c>
      <c r="K188" s="220"/>
      <c r="L188" s="220"/>
      <c r="M188" s="218" t="str">
        <f t="shared" si="31"/>
        <v/>
      </c>
      <c r="N188" s="220"/>
      <c r="O188" s="220"/>
      <c r="P188" s="218" t="str">
        <f t="shared" si="32"/>
        <v/>
      </c>
      <c r="Q188" s="220"/>
      <c r="R188" s="220"/>
      <c r="S188" s="218" t="str">
        <f t="shared" si="33"/>
        <v/>
      </c>
      <c r="T188" s="220"/>
      <c r="U188" s="220"/>
      <c r="V188" s="221" t="str">
        <f t="shared" si="34"/>
        <v/>
      </c>
    </row>
    <row r="189" spans="1:25" ht="10.5" customHeight="1" x14ac:dyDescent="0.2">
      <c r="A189" s="685" t="s">
        <v>276</v>
      </c>
      <c r="B189" s="685"/>
      <c r="C189" s="685"/>
      <c r="D189" s="685"/>
      <c r="E189" s="685"/>
      <c r="F189" s="685"/>
      <c r="G189" s="685"/>
      <c r="H189" s="685"/>
      <c r="I189" s="685"/>
      <c r="J189" s="685"/>
      <c r="K189" s="685"/>
      <c r="L189" s="685"/>
      <c r="M189" s="685"/>
      <c r="N189" s="685"/>
      <c r="O189" s="685"/>
      <c r="P189" s="685"/>
      <c r="Q189" s="685"/>
      <c r="R189" s="685"/>
      <c r="S189" s="685"/>
      <c r="T189" s="253"/>
      <c r="U189" s="253"/>
      <c r="V189" s="253"/>
    </row>
    <row r="190" spans="1:25" x14ac:dyDescent="0.2">
      <c r="A190" s="513" t="s">
        <v>123</v>
      </c>
      <c r="B190" s="513"/>
      <c r="C190" s="513"/>
      <c r="D190" s="513"/>
      <c r="E190" s="513"/>
      <c r="F190" s="513"/>
      <c r="G190" s="513"/>
      <c r="H190" s="513"/>
      <c r="I190" s="513"/>
      <c r="J190" s="513"/>
      <c r="K190" s="513"/>
      <c r="L190" s="513"/>
      <c r="M190" s="513"/>
      <c r="N190" s="513"/>
      <c r="O190" s="513"/>
      <c r="P190" s="513"/>
      <c r="Q190" s="513"/>
      <c r="R190" s="513"/>
      <c r="S190" s="513"/>
      <c r="T190" s="513"/>
      <c r="U190" s="513"/>
      <c r="V190" s="513"/>
    </row>
    <row r="191" spans="1:25" s="7" customFormat="1" x14ac:dyDescent="0.2">
      <c r="A191" s="763" t="s">
        <v>124</v>
      </c>
      <c r="B191" s="763"/>
      <c r="C191" s="763"/>
      <c r="D191" s="763"/>
      <c r="E191" s="763"/>
      <c r="F191" s="763"/>
      <c r="G191" s="763"/>
      <c r="H191" s="763"/>
      <c r="I191" s="763"/>
      <c r="J191" s="763"/>
      <c r="K191" s="763"/>
      <c r="L191" s="763"/>
      <c r="M191" s="763"/>
      <c r="N191" s="763"/>
      <c r="O191" s="763"/>
      <c r="P191" s="763"/>
      <c r="Q191" s="763"/>
      <c r="R191" s="763"/>
      <c r="S191" s="763"/>
      <c r="T191" s="763"/>
      <c r="U191" s="763"/>
      <c r="V191" s="763"/>
    </row>
    <row r="192" spans="1:25" s="263" customFormat="1" ht="13.9" customHeight="1" x14ac:dyDescent="0.3">
      <c r="A192" s="545" t="s">
        <v>342</v>
      </c>
      <c r="B192" s="545"/>
      <c r="C192" s="545"/>
      <c r="D192" s="545"/>
      <c r="E192" s="545"/>
      <c r="F192" s="545"/>
      <c r="G192" s="545"/>
      <c r="H192" s="545"/>
      <c r="I192" s="545"/>
      <c r="J192" s="545"/>
      <c r="K192" s="545"/>
      <c r="L192" s="545"/>
      <c r="M192" s="545"/>
      <c r="N192" s="545"/>
      <c r="O192" s="545"/>
      <c r="P192" s="545"/>
      <c r="Q192" s="545"/>
      <c r="R192" s="545"/>
      <c r="S192" s="545"/>
      <c r="T192" s="545"/>
      <c r="U192" s="545"/>
      <c r="V192" s="545"/>
      <c r="W192" s="545"/>
      <c r="X192" s="545"/>
      <c r="Y192" s="545"/>
    </row>
    <row r="193" spans="1:25" s="263" customFormat="1" ht="13.9" customHeight="1" x14ac:dyDescent="0.3">
      <c r="A193" s="545" t="s">
        <v>343</v>
      </c>
      <c r="B193" s="545"/>
      <c r="C193" s="545"/>
      <c r="D193" s="545"/>
      <c r="E193" s="545"/>
      <c r="F193" s="545"/>
      <c r="G193" s="545"/>
      <c r="H193" s="545"/>
      <c r="I193" s="545"/>
      <c r="J193" s="545"/>
      <c r="K193" s="545"/>
      <c r="L193" s="545"/>
      <c r="M193" s="545"/>
      <c r="N193" s="545"/>
      <c r="O193" s="545"/>
      <c r="P193" s="545"/>
      <c r="Q193" s="545"/>
      <c r="R193" s="545"/>
      <c r="S193" s="545"/>
      <c r="T193" s="545"/>
      <c r="U193" s="545"/>
      <c r="V193" s="545"/>
      <c r="W193" s="545"/>
      <c r="X193" s="545"/>
      <c r="Y193" s="545"/>
    </row>
    <row r="194" spans="1:25" s="7" customFormat="1" ht="9" customHeight="1" x14ac:dyDescent="0.2">
      <c r="A194" s="237"/>
      <c r="B194" s="237"/>
      <c r="C194" s="237"/>
      <c r="D194" s="237"/>
      <c r="E194" s="237"/>
      <c r="F194" s="237"/>
      <c r="G194" s="237"/>
      <c r="H194" s="237"/>
      <c r="I194" s="237"/>
      <c r="J194" s="237"/>
      <c r="K194" s="237"/>
      <c r="L194" s="237"/>
      <c r="M194" s="237"/>
      <c r="N194" s="237"/>
      <c r="O194" s="237"/>
      <c r="P194" s="237"/>
      <c r="Q194" s="237"/>
      <c r="R194" s="237"/>
      <c r="S194" s="237"/>
      <c r="T194" s="237"/>
      <c r="U194" s="237"/>
      <c r="V194" s="237"/>
    </row>
  </sheetData>
  <mergeCells count="140">
    <mergeCell ref="R176:S176"/>
    <mergeCell ref="U176:V176"/>
    <mergeCell ref="I176:J176"/>
    <mergeCell ref="L176:M176"/>
    <mergeCell ref="O176:P176"/>
    <mergeCell ref="A190:V190"/>
    <mergeCell ref="A191:V191"/>
    <mergeCell ref="B151:C152"/>
    <mergeCell ref="J151:K152"/>
    <mergeCell ref="F152:G152"/>
    <mergeCell ref="A169:S169"/>
    <mergeCell ref="A170:S170"/>
    <mergeCell ref="B167:C167"/>
    <mergeCell ref="H167:I167"/>
    <mergeCell ref="J167:K167"/>
    <mergeCell ref="A174:A177"/>
    <mergeCell ref="A173:V173"/>
    <mergeCell ref="E174:G175"/>
    <mergeCell ref="Q174:S175"/>
    <mergeCell ref="T174:V175"/>
    <mergeCell ref="H174:M174"/>
    <mergeCell ref="N174:P175"/>
    <mergeCell ref="H175:J175"/>
    <mergeCell ref="K175:M175"/>
    <mergeCell ref="Q101:S102"/>
    <mergeCell ref="T101:V102"/>
    <mergeCell ref="H101:M101"/>
    <mergeCell ref="Q90:S91"/>
    <mergeCell ref="T90:V91"/>
    <mergeCell ref="H90:M90"/>
    <mergeCell ref="N90:P91"/>
    <mergeCell ref="H91:J91"/>
    <mergeCell ref="K91:M91"/>
    <mergeCell ref="Q117:S118"/>
    <mergeCell ref="T117:V118"/>
    <mergeCell ref="E90:G91"/>
    <mergeCell ref="A101:A103"/>
    <mergeCell ref="N101:P102"/>
    <mergeCell ref="H102:J102"/>
    <mergeCell ref="K102:M102"/>
    <mergeCell ref="E101:G102"/>
    <mergeCell ref="A90:A92"/>
    <mergeCell ref="E117:G118"/>
    <mergeCell ref="N151:O152"/>
    <mergeCell ref="L151:M152"/>
    <mergeCell ref="D151:E152"/>
    <mergeCell ref="F151:I151"/>
    <mergeCell ref="B101:D102"/>
    <mergeCell ref="H117:M117"/>
    <mergeCell ref="A117:A119"/>
    <mergeCell ref="N117:P118"/>
    <mergeCell ref="B90:D91"/>
    <mergeCell ref="A136:O136"/>
    <mergeCell ref="A150:O150"/>
    <mergeCell ref="B117:D118"/>
    <mergeCell ref="H118:J118"/>
    <mergeCell ref="K118:M118"/>
    <mergeCell ref="A75:N75"/>
    <mergeCell ref="A76:E76"/>
    <mergeCell ref="F76:N76"/>
    <mergeCell ref="A77:E77"/>
    <mergeCell ref="F77:N77"/>
    <mergeCell ref="A81:E81"/>
    <mergeCell ref="F81:N81"/>
    <mergeCell ref="B84:B85"/>
    <mergeCell ref="C84:C85"/>
    <mergeCell ref="D84:D85"/>
    <mergeCell ref="E84:E85"/>
    <mergeCell ref="F84:F85"/>
    <mergeCell ref="J84:J85"/>
    <mergeCell ref="H84:I84"/>
    <mergeCell ref="G84:G85"/>
    <mergeCell ref="K84:K85"/>
    <mergeCell ref="L84:L85"/>
    <mergeCell ref="B2:N2"/>
    <mergeCell ref="A12:D12"/>
    <mergeCell ref="E12:M12"/>
    <mergeCell ref="A13:D13"/>
    <mergeCell ref="E13:M13"/>
    <mergeCell ref="A14:D14"/>
    <mergeCell ref="E14:M14"/>
    <mergeCell ref="A15:D15"/>
    <mergeCell ref="E15:M15"/>
    <mergeCell ref="I39:M39"/>
    <mergeCell ref="A11:D11"/>
    <mergeCell ref="E11:M11"/>
    <mergeCell ref="A16:D16"/>
    <mergeCell ref="E16:M16"/>
    <mergeCell ref="A17:D17"/>
    <mergeCell ref="E17:M17"/>
    <mergeCell ref="I44:M44"/>
    <mergeCell ref="I47:M47"/>
    <mergeCell ref="I50:M50"/>
    <mergeCell ref="I53:M53"/>
    <mergeCell ref="S64:U64"/>
    <mergeCell ref="D56:E56"/>
    <mergeCell ref="F56:G56"/>
    <mergeCell ref="H56:I56"/>
    <mergeCell ref="J56:K56"/>
    <mergeCell ref="D57:E57"/>
    <mergeCell ref="C176:D176"/>
    <mergeCell ref="F176:G176"/>
    <mergeCell ref="B174:D175"/>
    <mergeCell ref="E65:G65"/>
    <mergeCell ref="S65:U65"/>
    <mergeCell ref="S66:U66"/>
    <mergeCell ref="D59:F59"/>
    <mergeCell ref="S67:U67"/>
    <mergeCell ref="F57:G57"/>
    <mergeCell ref="H57:I57"/>
    <mergeCell ref="J57:K57"/>
    <mergeCell ref="I67:L67"/>
    <mergeCell ref="A89:V89"/>
    <mergeCell ref="A78:E78"/>
    <mergeCell ref="F78:N78"/>
    <mergeCell ref="A79:E79"/>
    <mergeCell ref="A192:Y192"/>
    <mergeCell ref="A193:Y193"/>
    <mergeCell ref="V64:V65"/>
    <mergeCell ref="B65:B66"/>
    <mergeCell ref="C65:C66"/>
    <mergeCell ref="D65:D66"/>
    <mergeCell ref="A137:A139"/>
    <mergeCell ref="B137:C138"/>
    <mergeCell ref="D137:E138"/>
    <mergeCell ref="F137:I137"/>
    <mergeCell ref="J137:K138"/>
    <mergeCell ref="L137:M138"/>
    <mergeCell ref="N137:O138"/>
    <mergeCell ref="F138:G138"/>
    <mergeCell ref="H138:I138"/>
    <mergeCell ref="A189:S189"/>
    <mergeCell ref="D167:E167"/>
    <mergeCell ref="F167:G167"/>
    <mergeCell ref="H152:I152"/>
    <mergeCell ref="A151:A153"/>
    <mergeCell ref="V66:V67"/>
    <mergeCell ref="F79:N79"/>
    <mergeCell ref="A80:E80"/>
    <mergeCell ref="F80:N80"/>
  </mergeCells>
  <dataValidations count="6">
    <dataValidation type="decimal" showInputMessage="1" showErrorMessage="1" errorTitle="Validar" error="Se debe declarar valores numéricos que estén en el rango de 0 a 999999" sqref="B167:O167">
      <formula1>0</formula1>
      <formula2>999999.999999</formula2>
    </dataValidation>
    <dataValidation type="whole" allowBlank="1" showInputMessage="1" showErrorMessage="1" sqref="O67">
      <formula1>1</formula1>
      <formula2>4</formula2>
    </dataValidation>
    <dataValidation type="whole" showInputMessage="1" showErrorMessage="1" errorTitle="Validar" error="Se debe declarar valores numéricos que estén en el rango de 0 a 999999" sqref="N131 C104:C106 J131 D131 H131 L131 F131 C108:C114 D115:D116 B115:B116 N115:N116 J115:J116 H115:H116 O108:O114 O104:O106 L104:L106 F104:F106 U108:U114 R104:R106 U104:U106 B131 F108:F116 R108:R114 L108:L116">
      <formula1>0</formula1>
      <formula2>999999</formula2>
    </dataValidation>
    <dataValidation type="whole" showInputMessage="1" showErrorMessage="1" errorTitle="Validar" error="Se debe declarar valores numéricos que estén en el rango de 0 a 999999" sqref="B154:B158 H154:H158 J154:J158 F158 L154:L158 D154:D158 N154:N158 L166 N166 J166 H166 B166">
      <formula1>0</formula1>
      <formula2>666666</formula2>
    </dataValidation>
    <dataValidation type="whole" showInputMessage="1" showErrorMessage="1" errorTitle="Validar" error="Se debe declarar valores numéricos que estén en el rango de 0 a 99999999" sqref="U182:U188 Q185:Q188 K185:K188 C182:C188 P93:P94 M93:M94 D93:D94 G93:J94 S93:S94 V93:V94 E185:E188 N185:N188 B185:B188 H185 F182:F188 L182:L188 O182:O188 R182:R188 T185:T188 B97:V97">
      <formula1>0</formula1>
      <formula2>999999</formula2>
    </dataValidation>
    <dataValidation type="decimal" allowBlank="1" showInputMessage="1" showErrorMessage="1" errorTitle="Validar" error="Se debe declarar valores numéricos que estén en el rango de 0 a 99999999" sqref="B140:B147 J140:J147 H140:H147 D140:D147 L140:L147 N140:N147">
      <formula1>0</formula1>
      <formula2>999999.999999</formula2>
    </dataValidation>
  </dataValidations>
  <printOptions horizontalCentered="1"/>
  <pageMargins left="0.19685039370078741" right="0.19685039370078741" top="0.39370078740157483" bottom="0.39370078740157483" header="0.31496062992125984" footer="0.31496062992125984"/>
  <pageSetup scale="45" fitToHeight="5" orientation="landscape" r:id="rId1"/>
  <rowBreaks count="5" manualBreakCount="5">
    <brk id="62" max="22" man="1"/>
    <brk id="99" max="22" man="1"/>
    <brk id="133" max="22" man="1"/>
    <brk id="148" max="22" man="1"/>
    <brk id="171" max="22"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FormatoInstitucional</vt:lpstr>
      <vt:lpstr>FormatoPE</vt:lpstr>
      <vt:lpstr>FormatoInstitucional!Área_de_impresión</vt:lpstr>
      <vt:lpstr>FormatoPE!Área_de_impresión</vt:lpstr>
      <vt:lpstr>FormatoInstitucional!Títulos_a_imprimir</vt:lpstr>
      <vt:lpstr>FormatoPE!Títulos_a_imprimir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Pascual Conde Maldonado</dc:creator>
  <cp:lastModifiedBy>JUAN ALBERTO JUAREZ SOSA</cp:lastModifiedBy>
  <cp:lastPrinted>2012-01-30T16:06:13Z</cp:lastPrinted>
  <dcterms:created xsi:type="dcterms:W3CDTF">2011-05-04T15:11:54Z</dcterms:created>
  <dcterms:modified xsi:type="dcterms:W3CDTF">2016-01-29T21:32:38Z</dcterms:modified>
</cp:coreProperties>
</file>