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00"/>
  </bookViews>
  <sheets>
    <sheet name="b" sheetId="1" r:id="rId1"/>
    <sheet name="h" sheetId="5" r:id="rId2"/>
    <sheet name="bh" sheetId="2" r:id="rId3"/>
    <sheet name="4types" sheetId="3" r:id="rId4"/>
    <sheet name="实际情况模拟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<sst xmlns="http://schemas.openxmlformats.org/spreadsheetml/2006/main" count="120">
  <si>
    <t>原始</t>
  </si>
  <si>
    <t>b</t>
  </si>
  <si>
    <t>bb</t>
  </si>
  <si>
    <t>Measure</t>
  </si>
  <si>
    <t>h</t>
  </si>
  <si>
    <t>h_reality</t>
  </si>
  <si>
    <t>措施名称</t>
  </si>
  <si>
    <t>M_20%</t>
  </si>
  <si>
    <t>%</t>
  </si>
  <si>
    <t>&amp;I_R_</t>
  </si>
  <si>
    <t>M_20%&amp;I_R_6.78%</t>
  </si>
  <si>
    <t>M_20%&amp;I_R_12.87%</t>
  </si>
  <si>
    <t>M_20%&amp;I_R_20.94%</t>
  </si>
  <si>
    <t>M_20%&amp;I_R_32.06%</t>
  </si>
  <si>
    <t>M_20%&amp;I_R_45.49%</t>
  </si>
  <si>
    <t>M_20%&amp;I_R_54.19%</t>
  </si>
  <si>
    <t>M_20%&amp;I_R_59.18%</t>
  </si>
  <si>
    <t>M_20%&amp;I_R_68.26%</t>
  </si>
  <si>
    <t>M_20%&amp;I_R_76.3%</t>
  </si>
  <si>
    <t>M_20%&amp;I_R_80.47%</t>
  </si>
  <si>
    <t>S_D_40%</t>
  </si>
  <si>
    <t>S_D_40%&amp;I_R_6.78%</t>
  </si>
  <si>
    <t>S_D_40%&amp;I_R_12.87%</t>
  </si>
  <si>
    <t>S_D_40%&amp;I_R_20.94%</t>
  </si>
  <si>
    <t>S_D_40%&amp;I_R_32.06%</t>
  </si>
  <si>
    <t>S_D_40%&amp;I_R_45.49%</t>
  </si>
  <si>
    <t>S_D_40%&amp;I_R_54.19%</t>
  </si>
  <si>
    <t>S_D_40%&amp;I_R_59.18%</t>
  </si>
  <si>
    <t>S_D_40%&amp;I_R_68.26%</t>
  </si>
  <si>
    <t>S_D_40%&amp;I_R_76.3%</t>
  </si>
  <si>
    <t>S_D_40%&amp;I_R_80.47%</t>
  </si>
  <si>
    <t>M_50%</t>
  </si>
  <si>
    <t>M_50%&amp;I_R_6.78%</t>
  </si>
  <si>
    <t>M_50%&amp;I_R_12.87%</t>
  </si>
  <si>
    <t>M_50%&amp;I_R_20.94%</t>
  </si>
  <si>
    <t>M_50%&amp;I_R_32.06%</t>
  </si>
  <si>
    <t>M_50%&amp;I_R_45.49%</t>
  </si>
  <si>
    <t>M_50%&amp;I_R_54.19%</t>
  </si>
  <si>
    <t>M_50%&amp;I_R_59.18%</t>
  </si>
  <si>
    <t>M_50%&amp;I_R_68.26%</t>
  </si>
  <si>
    <t>M_50%&amp;I_R_76.3%</t>
  </si>
  <si>
    <t>M_50%&amp;I_R_80.47%</t>
  </si>
  <si>
    <t>S_D_50%&amp;M_40%</t>
  </si>
  <si>
    <t>S_D_50%&amp;M_40%&amp;I_R_6.78%</t>
  </si>
  <si>
    <t>S_D_50%&amp;M_40%&amp;I_R_12.87%</t>
  </si>
  <si>
    <t>S_D_50%&amp;M_40%&amp;I_R_20.94%</t>
  </si>
  <si>
    <t>S_D_50%&amp;M_40%&amp;I_R_32.06%</t>
  </si>
  <si>
    <t>S_D_50%&amp;M_40%&amp;I_R_45.49%</t>
  </si>
  <si>
    <t>S_D_50%&amp;M_40%&amp;I_R_54.19%</t>
  </si>
  <si>
    <t>S_D_50%&amp;M_40%&amp;I_R_59.18%</t>
  </si>
  <si>
    <t>S_D_50%&amp;M_40%&amp;I_R_68.26%</t>
  </si>
  <si>
    <t>S_D_50%&amp;M_40%&amp;I_R_76.3%</t>
  </si>
  <si>
    <t>S_D_50%&amp;M_40%&amp;I_R_80.47%</t>
  </si>
  <si>
    <t>S_D_60%&amp;M_40%</t>
  </si>
  <si>
    <t>S_D_60%&amp;M_40%&amp;I_R_6.78%</t>
  </si>
  <si>
    <t>S_D_60%&amp;M_40%&amp;I_R_12.87%</t>
  </si>
  <si>
    <t>S_D_60%&amp;M_40%&amp;I_R_20.94%</t>
  </si>
  <si>
    <t>S_D_60%&amp;M_40%&amp;I_R_32.06%</t>
  </si>
  <si>
    <t>S_D_60%&amp;M_40%&amp;I_R_45.49%</t>
  </si>
  <si>
    <t>S_D_60%&amp;M_40%&amp;I_R_54.19%</t>
  </si>
  <si>
    <t>S_D_60%&amp;M_40%&amp;I_R_59.18%</t>
  </si>
  <si>
    <t>S_D_60%&amp;M_40%&amp;I_R_68.26%</t>
  </si>
  <si>
    <t>S_D_60%&amp;M_40%&amp;I_R_76.3%</t>
  </si>
  <si>
    <t>S_D_60%&amp;M_40%&amp;I_R_80.47%</t>
  </si>
  <si>
    <t>S_D_80%</t>
  </si>
  <si>
    <t>S_D_80%&amp;I_R_6.78%</t>
  </si>
  <si>
    <t>S_D_80%&amp;I_R_12.87%</t>
  </si>
  <si>
    <t>S_D_80%&amp;I_R_20.94%</t>
  </si>
  <si>
    <t>S_D_80%&amp;I_R_32.06%</t>
  </si>
  <si>
    <t>S_D_80%&amp;I_R_45.49%</t>
  </si>
  <si>
    <t>S_D_80%&amp;I_R_54.19%</t>
  </si>
  <si>
    <t>S_D_80%&amp;I_R_59.18%</t>
  </si>
  <si>
    <t>S_D_80%&amp;I_R_68.26%</t>
  </si>
  <si>
    <t>S_D_80%&amp;I_R_76.3%</t>
  </si>
  <si>
    <t>S_D_80%&amp;I_R_80.47%</t>
  </si>
  <si>
    <t>S_D_80%&amp;M_10%</t>
  </si>
  <si>
    <t>S_D_80%&amp;M_10%&amp;I_R_6.78%</t>
  </si>
  <si>
    <t>S_D_80%&amp;M_10%&amp;I_R_12.87%</t>
  </si>
  <si>
    <t>S_D_80%&amp;M_10%&amp;I_R_20.94%</t>
  </si>
  <si>
    <t>S_D_80%&amp;M_10%&amp;I_R_32.06%</t>
  </si>
  <si>
    <t>S_D_80%&amp;M_10%&amp;I_R_45.49%</t>
  </si>
  <si>
    <t>S_D_80%&amp;M_10%&amp;I_R_54.19%</t>
  </si>
  <si>
    <t>S_D_80%&amp;M_10%&amp;I_R_59.18%</t>
  </si>
  <si>
    <t>S_D_80%&amp;M_10%&amp;I_R_68.26%</t>
  </si>
  <si>
    <t>S_D_80%&amp;M_10%&amp;I_R_76.3%</t>
  </si>
  <si>
    <t>S_D_80%&amp;M_10%&amp;I_R_80.47%</t>
  </si>
  <si>
    <t>S_D_70%&amp;M_50%</t>
  </si>
  <si>
    <t>S_D_70%&amp;M_50%&amp;I_R_6.78%</t>
  </si>
  <si>
    <t>S_D_70%&amp;M_50%&amp;I_R_12.87%</t>
  </si>
  <si>
    <t>S_D_70%&amp;M_50%&amp;I_R_20.94%</t>
  </si>
  <si>
    <t>S_D_70%&amp;M_50%&amp;I_R_32.06%</t>
  </si>
  <si>
    <t>S_D_70%&amp;M_50%&amp;I_R_45.49%</t>
  </si>
  <si>
    <t>S_D_70%&amp;M_50%&amp;I_R_54.19%</t>
  </si>
  <si>
    <t>S_D_70%&amp;M_50%&amp;I_R_59.18%</t>
  </si>
  <si>
    <t>S_D_70%&amp;M_50%&amp;I_R_68.26%</t>
  </si>
  <si>
    <t>S_D_70%&amp;M_50%&amp;I_R_76.3%</t>
  </si>
  <si>
    <t>S_D_70%&amp;M_50%&amp;I_R_80.47%</t>
  </si>
  <si>
    <t>S_D_80%&amp;M_30%</t>
  </si>
  <si>
    <t>S_D_80%&amp;M_30%&amp;I_R_6.78%</t>
  </si>
  <si>
    <t>S_D_80%&amp;M_30%&amp;I_R_12.87%</t>
  </si>
  <si>
    <t>S_D_80%&amp;M_30%&amp;I_R_20.94%</t>
  </si>
  <si>
    <t>S_D_80%&amp;M_30%&amp;I_R_32.06%</t>
  </si>
  <si>
    <t>S_D_80%&amp;M_30%&amp;I_R_45.49%</t>
  </si>
  <si>
    <t>S_D_80%&amp;M_30%&amp;I_R_54.19%</t>
  </si>
  <si>
    <t>S_D_80%&amp;M_30%&amp;I_R_59.18%</t>
  </si>
  <si>
    <t>S_D_80%&amp;M_30%&amp;I_R_68.26%</t>
  </si>
  <si>
    <t>S_D_80%&amp;M_30%&amp;I_R_76.3%</t>
  </si>
  <si>
    <t>S_D_80%&amp;M_30%&amp;I_R_80.47%</t>
  </si>
  <si>
    <t>S_D_80%&amp;M_50%</t>
  </si>
  <si>
    <t>S_D_80%&amp;M_50%&amp;I_R_6.78%</t>
  </si>
  <si>
    <t>S_D_80%&amp;M_50%&amp;I_R_12.87%</t>
  </si>
  <si>
    <t>S_D_80%&amp;M_50%&amp;I_R_20.94%</t>
  </si>
  <si>
    <t>S_D_80%&amp;M_50%&amp;I_R_32.06%</t>
  </si>
  <si>
    <t>S_D_80%&amp;M_50%&amp;I_R_45.49%</t>
  </si>
  <si>
    <t>S_D_80%&amp;M_50%&amp;I_R_54.19%</t>
  </si>
  <si>
    <t>S_D_80%&amp;M_50%&amp;I_R_59.18%</t>
  </si>
  <si>
    <t>S_D_80%&amp;M_50%&amp;I_R_68.26%</t>
  </si>
  <si>
    <t>S_D_80%&amp;M_50%&amp;I_R_76.3%</t>
  </si>
  <si>
    <t>S_D_80%&amp;M_50%&amp;I_R_80.47%</t>
  </si>
  <si>
    <t>降幅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</si>
</sst>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7.5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30" borderId="4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11" fontId="1" fillId="0" borderId="0" xfId="0" applyNumberFormat="1" applyFont="1" applyAlignment="1">
      <alignment horizontal="justify" vertical="center"/>
    </xf>
    <xf numFmtId="0" fontId="2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0" fontId="3" fillId="0" borderId="0" xfId="0" applyFont="1" applyAlignment="1">
      <alignment horizontal="justify" vertical="center"/>
    </xf>
    <xf numFmtId="14" fontId="0" fillId="0" borderId="0" xfId="0" applyNumberFormat="1">
      <alignment vertical="center"/>
    </xf>
    <xf numFmtId="0" fontId="0" fillId="5" borderId="0" xfId="0" applyFill="1">
      <alignment vertical="center"/>
    </xf>
    <xf numFmtId="0" fontId="4" fillId="0" borderId="0" xfId="0" applyFont="1" applyFill="1" applyAlignment="1"/>
    <xf numFmtId="0" fontId="5" fillId="0" borderId="1" xfId="0" applyFont="1" applyFill="1" applyBorder="1" applyAlignment="1">
      <alignment horizontal="center" vertical="top"/>
    </xf>
    <xf numFmtId="0" fontId="4" fillId="0" borderId="0" xfId="0" applyNumberFormat="1" applyFont="1" applyFill="1" applyAlignment="1"/>
    <xf numFmtId="0" fontId="6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hj/Desktop/&#24037;&#20316;/2022/3&#26376;/0321/&#19981;&#21516;&#22330;&#26223;&#27169;&#25311;&#21442;&#25968;&#35774;&#32622;&#34920;&#2668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β系数降低"/>
      <sheetName val="Sheet2"/>
      <sheetName val="口罩、接触度"/>
      <sheetName val="隔离系数提高"/>
      <sheetName val="混合干预措施"/>
      <sheetName val="b系数降低_新"/>
      <sheetName val="h值"/>
    </sheetNames>
    <sheetDataSet>
      <sheetData sheetId="0"/>
      <sheetData sheetId="1"/>
      <sheetData sheetId="2">
        <row r="1">
          <cell r="K1" t="str">
            <v>降低幅度百分比</v>
          </cell>
          <cell r="L1" t="str">
            <v>M</v>
          </cell>
        </row>
        <row r="2">
          <cell r="K2">
            <v>0</v>
          </cell>
          <cell r="L2">
            <v>0</v>
          </cell>
        </row>
        <row r="3">
          <cell r="K3">
            <v>0.032</v>
          </cell>
          <cell r="L3" t="str">
            <v>S_D_10%</v>
          </cell>
        </row>
        <row r="4">
          <cell r="K4">
            <v>0.072</v>
          </cell>
          <cell r="L4" t="str">
            <v>S_D_20%</v>
          </cell>
        </row>
        <row r="5">
          <cell r="K5">
            <v>0.122</v>
          </cell>
          <cell r="L5" t="str">
            <v>S_D_30%</v>
          </cell>
        </row>
        <row r="6">
          <cell r="K6">
            <v>0.183</v>
          </cell>
          <cell r="L6" t="str">
            <v>S_D_40%</v>
          </cell>
        </row>
        <row r="7">
          <cell r="K7">
            <v>0.258</v>
          </cell>
          <cell r="L7" t="str">
            <v>S_D_50%</v>
          </cell>
        </row>
        <row r="8">
          <cell r="K8">
            <v>0.351</v>
          </cell>
          <cell r="L8" t="str">
            <v>S_D_60%</v>
          </cell>
        </row>
        <row r="9">
          <cell r="K9">
            <v>0.466</v>
          </cell>
          <cell r="L9" t="str">
            <v>S_D_70%</v>
          </cell>
        </row>
        <row r="10">
          <cell r="K10">
            <v>0.608</v>
          </cell>
          <cell r="L10" t="str">
            <v>S_D_80%</v>
          </cell>
        </row>
        <row r="11">
          <cell r="K11">
            <v>0.784</v>
          </cell>
          <cell r="L11" t="str">
            <v>S_D_90%</v>
          </cell>
        </row>
        <row r="12">
          <cell r="K12">
            <v>0.034</v>
          </cell>
          <cell r="L12" t="str">
            <v>M_10%</v>
          </cell>
        </row>
        <row r="13">
          <cell r="K13">
            <v>0.117</v>
          </cell>
          <cell r="L13" t="str">
            <v>M_20%</v>
          </cell>
        </row>
        <row r="14">
          <cell r="K14">
            <v>0.128</v>
          </cell>
          <cell r="L14" t="str">
            <v>M_30%</v>
          </cell>
        </row>
        <row r="15">
          <cell r="K15">
            <v>0.192</v>
          </cell>
          <cell r="L15" t="str">
            <v>M_40%</v>
          </cell>
        </row>
        <row r="16">
          <cell r="K16">
            <v>0.27</v>
          </cell>
          <cell r="L16" t="str">
            <v>M_50%</v>
          </cell>
        </row>
        <row r="17">
          <cell r="K17">
            <v>0.365</v>
          </cell>
          <cell r="L17" t="str">
            <v>M_60%</v>
          </cell>
        </row>
        <row r="18">
          <cell r="K18">
            <v>0.481</v>
          </cell>
          <cell r="L18" t="str">
            <v>M_70%</v>
          </cell>
        </row>
        <row r="19">
          <cell r="K19">
            <v>0.622</v>
          </cell>
          <cell r="L19" t="str">
            <v>M_80%</v>
          </cell>
        </row>
        <row r="20">
          <cell r="K20">
            <v>0.793</v>
          </cell>
          <cell r="L20" t="str">
            <v>M_90%</v>
          </cell>
        </row>
        <row r="21">
          <cell r="K21">
            <v>0.032</v>
          </cell>
          <cell r="L21" t="str">
            <v>S_D_10%&amp;M_10%</v>
          </cell>
        </row>
        <row r="22">
          <cell r="K22">
            <v>0.07</v>
          </cell>
          <cell r="L22" t="str">
            <v>S_D_10%&amp;M_20%</v>
          </cell>
        </row>
        <row r="23">
          <cell r="K23">
            <v>0.158</v>
          </cell>
          <cell r="L23" t="str">
            <v>S_D_10%&amp;M_30%</v>
          </cell>
        </row>
        <row r="24">
          <cell r="K24">
            <v>0.17</v>
          </cell>
          <cell r="L24" t="str">
            <v>S_D_10%&amp;M_40%</v>
          </cell>
        </row>
        <row r="25">
          <cell r="K25">
            <v>0.236</v>
          </cell>
          <cell r="L25" t="str">
            <v>S_D_10%&amp;M_50%</v>
          </cell>
        </row>
        <row r="26">
          <cell r="K26">
            <v>0.072</v>
          </cell>
          <cell r="L26" t="str">
            <v>S_D_20%&amp;M_10%</v>
          </cell>
        </row>
        <row r="27">
          <cell r="K27">
            <v>0.113</v>
          </cell>
          <cell r="L27" t="str">
            <v>S_D_20%&amp;M_20%</v>
          </cell>
        </row>
        <row r="28">
          <cell r="K28">
            <v>0.206</v>
          </cell>
          <cell r="L28" t="str">
            <v>S_D_20%&amp;M_30%</v>
          </cell>
        </row>
        <row r="29">
          <cell r="K29">
            <v>0.218</v>
          </cell>
          <cell r="L29" t="str">
            <v>S_D_20%&amp;M_40%</v>
          </cell>
        </row>
        <row r="30">
          <cell r="K30">
            <v>0.285</v>
          </cell>
          <cell r="L30" t="str">
            <v>S_D_20%&amp;M_50%</v>
          </cell>
        </row>
        <row r="31">
          <cell r="K31">
            <v>0.122</v>
          </cell>
          <cell r="L31" t="str">
            <v>S_D_30%&amp;M_10%</v>
          </cell>
        </row>
        <row r="32">
          <cell r="K32">
            <v>0.166</v>
          </cell>
          <cell r="L32" t="str">
            <v>S_D_30%&amp;M_20%</v>
          </cell>
        </row>
        <row r="33">
          <cell r="K33">
            <v>0.262</v>
          </cell>
          <cell r="L33" t="str">
            <v>S_D_30%&amp;M_30%</v>
          </cell>
        </row>
        <row r="34">
          <cell r="K34">
            <v>0.274</v>
          </cell>
          <cell r="L34" t="str">
            <v>S_D_30%&amp;M_40%</v>
          </cell>
        </row>
        <row r="35">
          <cell r="K35">
            <v>0.341</v>
          </cell>
          <cell r="L35" t="str">
            <v>S_D_30%&amp;M_50%</v>
          </cell>
        </row>
        <row r="36">
          <cell r="K36">
            <v>0.183</v>
          </cell>
          <cell r="L36" t="str">
            <v>S_D_40%&amp;M_10%</v>
          </cell>
        </row>
        <row r="37">
          <cell r="K37">
            <v>0.229</v>
          </cell>
          <cell r="L37" t="str">
            <v>S_D_40%&amp;M_20%</v>
          </cell>
        </row>
        <row r="38">
          <cell r="K38">
            <v>0.326</v>
          </cell>
          <cell r="L38" t="str">
            <v>S_D_40%&amp;M_30%</v>
          </cell>
        </row>
        <row r="39">
          <cell r="K39">
            <v>0.338</v>
          </cell>
          <cell r="L39" t="str">
            <v>S_D_40%&amp;M_40%</v>
          </cell>
        </row>
        <row r="40">
          <cell r="K40">
            <v>0.404</v>
          </cell>
          <cell r="L40" t="str">
            <v>S_D_40%&amp;M_50%</v>
          </cell>
        </row>
        <row r="41">
          <cell r="K41">
            <v>0.305</v>
          </cell>
          <cell r="L41" t="str">
            <v>S_D_50%&amp;M_10%</v>
          </cell>
        </row>
        <row r="42">
          <cell r="K42">
            <v>0.401</v>
          </cell>
          <cell r="L42" t="str">
            <v>S_D_50%&amp;M_20%</v>
          </cell>
        </row>
        <row r="43">
          <cell r="K43">
            <v>0.413</v>
          </cell>
          <cell r="L43" t="str">
            <v>S_D_50%&amp;M_30%</v>
          </cell>
        </row>
        <row r="44">
          <cell r="K44">
            <v>0.475</v>
          </cell>
          <cell r="L44" t="str">
            <v>S_D_50%&amp;M_40%</v>
          </cell>
        </row>
        <row r="45">
          <cell r="K45">
            <v>0.544</v>
          </cell>
          <cell r="L45" t="str">
            <v>S_D_50%&amp;M_50%</v>
          </cell>
        </row>
        <row r="46">
          <cell r="K46">
            <v>0.397</v>
          </cell>
          <cell r="L46" t="str">
            <v>S_D_60%&amp;M_10%</v>
          </cell>
        </row>
        <row r="47">
          <cell r="K47">
            <v>0.488</v>
          </cell>
          <cell r="L47" t="str">
            <v>S_D_60%&amp;M_20%</v>
          </cell>
        </row>
        <row r="48">
          <cell r="K48">
            <v>0.499</v>
          </cell>
          <cell r="L48" t="str">
            <v>S_D_60%&amp;M_30%</v>
          </cell>
        </row>
        <row r="49">
          <cell r="K49">
            <v>0.556</v>
          </cell>
          <cell r="L49" t="str">
            <v>S_D_60%&amp;M_40%</v>
          </cell>
        </row>
        <row r="50">
          <cell r="K50">
            <v>0.617</v>
          </cell>
          <cell r="L50" t="str">
            <v>S_D_60%&amp;M_50%</v>
          </cell>
        </row>
        <row r="51">
          <cell r="K51">
            <v>0.683</v>
          </cell>
          <cell r="L51" t="str">
            <v>S_D_60%&amp;M_60%</v>
          </cell>
        </row>
        <row r="52">
          <cell r="K52">
            <v>0.754</v>
          </cell>
          <cell r="L52" t="str">
            <v>S_D_60%&amp;M_70%</v>
          </cell>
        </row>
        <row r="53">
          <cell r="K53">
            <v>0.508</v>
          </cell>
          <cell r="L53" t="str">
            <v>S_D_70%&amp;M_10%</v>
          </cell>
        </row>
        <row r="54">
          <cell r="K54">
            <v>0.589</v>
          </cell>
          <cell r="L54" t="str">
            <v>S_D_70%&amp;M_20%</v>
          </cell>
        </row>
        <row r="55">
          <cell r="K55">
            <v>0.598</v>
          </cell>
          <cell r="L55" t="str">
            <v>S_D_70%&amp;M_30%</v>
          </cell>
        </row>
        <row r="56">
          <cell r="K56">
            <v>0.647</v>
          </cell>
          <cell r="L56" t="str">
            <v>S_D_70%&amp;M_40%</v>
          </cell>
        </row>
        <row r="57">
          <cell r="K57">
            <v>0.699</v>
          </cell>
          <cell r="L57" t="str">
            <v>S_D_70%&amp;M_50%</v>
          </cell>
        </row>
        <row r="58">
          <cell r="K58">
            <v>0.753</v>
          </cell>
          <cell r="L58" t="str">
            <v>S_D_70%&amp;M_60%</v>
          </cell>
        </row>
        <row r="59">
          <cell r="K59">
            <v>0.86</v>
          </cell>
          <cell r="L59" t="str">
            <v>S_D_70%&amp;M_70%</v>
          </cell>
        </row>
        <row r="60">
          <cell r="K60">
            <v>0.642</v>
          </cell>
          <cell r="L60" t="str">
            <v>S_D_80%&amp;M_10%</v>
          </cell>
        </row>
        <row r="61">
          <cell r="K61">
            <v>0.706</v>
          </cell>
          <cell r="L61" t="str">
            <v>S_D_80%&amp;M_20%</v>
          </cell>
        </row>
        <row r="62">
          <cell r="K62">
            <v>0.713</v>
          </cell>
          <cell r="L62" t="str">
            <v>S_D_80%&amp;M_30%</v>
          </cell>
        </row>
        <row r="63">
          <cell r="K63">
            <v>0.751</v>
          </cell>
          <cell r="L63" t="str">
            <v>S_D_80%&amp;M_40%</v>
          </cell>
        </row>
        <row r="64">
          <cell r="K64">
            <v>0.789</v>
          </cell>
          <cell r="L64" t="str">
            <v>S_D_80%&amp;M_50%</v>
          </cell>
        </row>
        <row r="65">
          <cell r="K65">
            <v>0.87</v>
          </cell>
          <cell r="L65" t="str">
            <v>S_D_80%&amp;M_70%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7"/>
  <sheetViews>
    <sheetView tabSelected="1" topLeftCell="A25" workbookViewId="0">
      <selection activeCell="C2" sqref="C2"/>
    </sheetView>
  </sheetViews>
  <sheetFormatPr defaultColWidth="9.14285714285714" defaultRowHeight="17.6" outlineLevelCol="6"/>
  <cols>
    <col min="1" max="1" width="9.14285714285714" style="3"/>
    <col min="2" max="2" width="6.21428571428571" style="3" customWidth="1"/>
    <col min="3" max="3" width="12.7857142857143" style="3"/>
  </cols>
  <sheetData>
    <row r="1" spans="1:4">
      <c r="A1" s="3" t="s">
        <v>0</v>
      </c>
      <c r="B1" s="3" t="s">
        <v>1</v>
      </c>
      <c r="C1" s="3" t="s">
        <v>2</v>
      </c>
      <c r="D1" t="s">
        <v>3</v>
      </c>
    </row>
    <row r="2" spans="1:4">
      <c r="A2" s="6">
        <v>1.19634e-7</v>
      </c>
      <c r="B2" s="2">
        <v>0</v>
      </c>
      <c r="C2" s="3">
        <f t="shared" ref="C2:C57" si="0">A2*(1-B2)</f>
        <v>1.19634e-7</v>
      </c>
      <c r="D2">
        <f>VLOOKUP(B2,[1]口罩、接触度!$K:$L,2,0)</f>
        <v>0</v>
      </c>
    </row>
    <row r="3" spans="1:4">
      <c r="A3" s="6">
        <v>1.19634e-7</v>
      </c>
      <c r="B3" s="2">
        <v>0.032</v>
      </c>
      <c r="C3" s="3">
        <f t="shared" si="0"/>
        <v>1.15805712e-7</v>
      </c>
      <c r="D3" t="str">
        <f>VLOOKUP(B3,[1]口罩、接触度!$K:$L,2,0)</f>
        <v>S_D_10%</v>
      </c>
    </row>
    <row r="4" spans="1:4">
      <c r="A4" s="6">
        <v>1.19634e-7</v>
      </c>
      <c r="B4" s="2">
        <v>0.034</v>
      </c>
      <c r="C4" s="3">
        <f t="shared" si="0"/>
        <v>1.15566444e-7</v>
      </c>
      <c r="D4" t="str">
        <f>VLOOKUP(B4,[1]口罩、接触度!$K:$L,2,0)</f>
        <v>M_10%</v>
      </c>
    </row>
    <row r="5" spans="1:4">
      <c r="A5" s="6">
        <v>1.19634e-7</v>
      </c>
      <c r="B5" s="2">
        <v>0.07</v>
      </c>
      <c r="C5" s="3">
        <f t="shared" si="0"/>
        <v>1.1125962e-7</v>
      </c>
      <c r="D5" t="str">
        <f>VLOOKUP(B5,[1]口罩、接触度!$K:$L,2,0)</f>
        <v>S_D_10%&amp;M_20%</v>
      </c>
    </row>
    <row r="6" spans="1:4">
      <c r="A6" s="6">
        <v>1.19634e-7</v>
      </c>
      <c r="B6" s="2">
        <v>0.072</v>
      </c>
      <c r="C6" s="3">
        <f t="shared" si="0"/>
        <v>1.11020352e-7</v>
      </c>
      <c r="D6" t="str">
        <f>VLOOKUP(B6,[1]口罩、接触度!$K:$L,2,0)</f>
        <v>S_D_20%</v>
      </c>
    </row>
    <row r="7" spans="1:4">
      <c r="A7" s="6">
        <v>1.19634e-7</v>
      </c>
      <c r="B7" s="2">
        <v>0.113</v>
      </c>
      <c r="C7" s="3">
        <f t="shared" si="0"/>
        <v>1.06115358e-7</v>
      </c>
      <c r="D7" t="str">
        <f>VLOOKUP(B7,[1]口罩、接触度!$K:$L,2,0)</f>
        <v>S_D_20%&amp;M_20%</v>
      </c>
    </row>
    <row r="8" spans="1:4">
      <c r="A8" s="6">
        <v>1.19634e-7</v>
      </c>
      <c r="B8" s="2">
        <v>0.117</v>
      </c>
      <c r="C8" s="3">
        <f t="shared" si="0"/>
        <v>1.05636822e-7</v>
      </c>
      <c r="D8" t="str">
        <f>VLOOKUP(B8,[1]口罩、接触度!$K:$L,2,0)</f>
        <v>M_20%</v>
      </c>
    </row>
    <row r="9" spans="1:4">
      <c r="A9" s="6">
        <v>1.19634e-7</v>
      </c>
      <c r="B9" s="2">
        <v>0.122</v>
      </c>
      <c r="C9" s="3">
        <f t="shared" si="0"/>
        <v>1.05038652e-7</v>
      </c>
      <c r="D9" t="str">
        <f>VLOOKUP(B9,[1]口罩、接触度!$K:$L,2,0)</f>
        <v>S_D_30%</v>
      </c>
    </row>
    <row r="10" spans="1:4">
      <c r="A10" s="6">
        <v>1.19634e-7</v>
      </c>
      <c r="B10" s="2">
        <v>0.128</v>
      </c>
      <c r="C10" s="3">
        <f t="shared" si="0"/>
        <v>1.04320848e-7</v>
      </c>
      <c r="D10" t="str">
        <f>VLOOKUP(B10,[1]口罩、接触度!$K:$L,2,0)</f>
        <v>M_30%</v>
      </c>
    </row>
    <row r="11" spans="1:4">
      <c r="A11" s="6">
        <v>1.19634e-7</v>
      </c>
      <c r="B11" s="2">
        <v>0.158</v>
      </c>
      <c r="C11" s="3">
        <f t="shared" si="0"/>
        <v>1.00731828e-7</v>
      </c>
      <c r="D11" t="str">
        <f>VLOOKUP(B11,[1]口罩、接触度!$K:$L,2,0)</f>
        <v>S_D_10%&amp;M_30%</v>
      </c>
    </row>
    <row r="12" spans="1:4">
      <c r="A12" s="6">
        <v>1.19634e-7</v>
      </c>
      <c r="B12" s="2">
        <v>0.166</v>
      </c>
      <c r="C12" s="3">
        <f t="shared" si="0"/>
        <v>9.9774756e-8</v>
      </c>
      <c r="D12" t="str">
        <f>VLOOKUP(B12,[1]口罩、接触度!$K:$L,2,0)</f>
        <v>S_D_30%&amp;M_20%</v>
      </c>
    </row>
    <row r="13" spans="1:4">
      <c r="A13" s="6">
        <v>1.19634e-7</v>
      </c>
      <c r="B13" s="2">
        <v>0.17</v>
      </c>
      <c r="C13" s="3">
        <f t="shared" si="0"/>
        <v>9.929622e-8</v>
      </c>
      <c r="D13" t="str">
        <f>VLOOKUP(B13,[1]口罩、接触度!$K:$L,2,0)</f>
        <v>S_D_10%&amp;M_40%</v>
      </c>
    </row>
    <row r="14" spans="1:4">
      <c r="A14" s="6">
        <v>1.19634e-7</v>
      </c>
      <c r="B14" s="2">
        <v>0.183</v>
      </c>
      <c r="C14" s="3">
        <f t="shared" si="0"/>
        <v>9.7740978e-8</v>
      </c>
      <c r="D14" t="str">
        <f>VLOOKUP(B14,[1]口罩、接触度!$K:$L,2,0)</f>
        <v>S_D_40%</v>
      </c>
    </row>
    <row r="15" spans="1:4">
      <c r="A15" s="6">
        <v>1.19634e-7</v>
      </c>
      <c r="B15" s="2">
        <v>0.192</v>
      </c>
      <c r="C15" s="3">
        <f t="shared" si="0"/>
        <v>9.6664272e-8</v>
      </c>
      <c r="D15" t="str">
        <f>VLOOKUP(B15,[1]口罩、接触度!$K:$L,2,0)</f>
        <v>M_40%</v>
      </c>
    </row>
    <row r="16" spans="1:4">
      <c r="A16" s="6">
        <v>1.19634e-7</v>
      </c>
      <c r="B16" s="2">
        <v>0.206</v>
      </c>
      <c r="C16" s="3">
        <f t="shared" si="0"/>
        <v>9.4989396e-8</v>
      </c>
      <c r="D16" t="str">
        <f>VLOOKUP(B16,[1]口罩、接触度!$K:$L,2,0)</f>
        <v>S_D_20%&amp;M_30%</v>
      </c>
    </row>
    <row r="17" spans="1:4">
      <c r="A17" s="6">
        <v>1.19634e-7</v>
      </c>
      <c r="B17" s="2">
        <v>0.218</v>
      </c>
      <c r="C17" s="3">
        <f t="shared" si="0"/>
        <v>9.3553788e-8</v>
      </c>
      <c r="D17" t="str">
        <f>VLOOKUP(B17,[1]口罩、接触度!$K:$L,2,0)</f>
        <v>S_D_20%&amp;M_40%</v>
      </c>
    </row>
    <row r="18" spans="1:4">
      <c r="A18" s="6">
        <v>1.19634e-7</v>
      </c>
      <c r="B18" s="2">
        <v>0.229</v>
      </c>
      <c r="C18" s="3">
        <f t="shared" si="0"/>
        <v>9.2237814e-8</v>
      </c>
      <c r="D18" t="str">
        <f>VLOOKUP(B18,[1]口罩、接触度!$K:$L,2,0)</f>
        <v>S_D_40%&amp;M_20%</v>
      </c>
    </row>
    <row r="19" spans="1:4">
      <c r="A19" s="6">
        <v>1.19634e-7</v>
      </c>
      <c r="B19" s="2">
        <v>0.236</v>
      </c>
      <c r="C19" s="3">
        <f t="shared" si="0"/>
        <v>9.1400376e-8</v>
      </c>
      <c r="D19" t="str">
        <f>VLOOKUP(B19,[1]口罩、接触度!$K:$L,2,0)</f>
        <v>S_D_10%&amp;M_50%</v>
      </c>
    </row>
    <row r="20" spans="1:4">
      <c r="A20" s="6">
        <v>1.19634e-7</v>
      </c>
      <c r="B20" s="2">
        <v>0.258</v>
      </c>
      <c r="C20" s="3">
        <f t="shared" si="0"/>
        <v>8.8768428e-8</v>
      </c>
      <c r="D20" t="str">
        <f>VLOOKUP(B20,[1]口罩、接触度!$K:$L,2,0)</f>
        <v>S_D_50%</v>
      </c>
    </row>
    <row r="21" spans="1:7">
      <c r="A21" s="6">
        <v>1.19634e-7</v>
      </c>
      <c r="B21" s="2">
        <v>0.262</v>
      </c>
      <c r="C21" s="3">
        <f t="shared" si="0"/>
        <v>8.8289892e-8</v>
      </c>
      <c r="D21" t="str">
        <f>VLOOKUP(B21,[1]口罩、接触度!$K:$L,2,0)</f>
        <v>S_D_30%&amp;M_30%</v>
      </c>
      <c r="G21" s="12">
        <v>9.98531e-8</v>
      </c>
    </row>
    <row r="22" spans="1:4">
      <c r="A22" s="6">
        <v>1.19634e-7</v>
      </c>
      <c r="B22" s="2">
        <v>0.27</v>
      </c>
      <c r="C22" s="3">
        <f t="shared" si="0"/>
        <v>8.733282e-8</v>
      </c>
      <c r="D22" t="str">
        <f>VLOOKUP(B22,[1]口罩、接触度!$K:$L,2,0)</f>
        <v>M_50%</v>
      </c>
    </row>
    <row r="23" spans="1:4">
      <c r="A23" s="6">
        <v>1.19634e-7</v>
      </c>
      <c r="B23" s="2">
        <v>0.274</v>
      </c>
      <c r="C23" s="3">
        <f t="shared" si="0"/>
        <v>8.6854284e-8</v>
      </c>
      <c r="D23" t="str">
        <f>VLOOKUP(B23,[1]口罩、接触度!$K:$L,2,0)</f>
        <v>S_D_30%&amp;M_40%</v>
      </c>
    </row>
    <row r="24" spans="1:4">
      <c r="A24" s="6">
        <v>1.19634e-7</v>
      </c>
      <c r="B24" s="2">
        <v>0.285</v>
      </c>
      <c r="C24" s="3">
        <f t="shared" si="0"/>
        <v>8.553831e-8</v>
      </c>
      <c r="D24" t="str">
        <f>VLOOKUP(B24,[1]口罩、接触度!$K:$L,2,0)</f>
        <v>S_D_20%&amp;M_50%</v>
      </c>
    </row>
    <row r="25" spans="1:4">
      <c r="A25" s="6">
        <v>1.19634e-7</v>
      </c>
      <c r="B25" s="2">
        <v>0.305</v>
      </c>
      <c r="C25" s="3">
        <f t="shared" si="0"/>
        <v>8.314563e-8</v>
      </c>
      <c r="D25" t="str">
        <f>VLOOKUP(B25,[1]口罩、接触度!$K:$L,2,0)</f>
        <v>S_D_50%&amp;M_10%</v>
      </c>
    </row>
    <row r="26" spans="1:4">
      <c r="A26" s="6">
        <v>1.19634e-7</v>
      </c>
      <c r="B26" s="2">
        <v>0.326</v>
      </c>
      <c r="C26" s="3">
        <f t="shared" si="0"/>
        <v>8.0633316e-8</v>
      </c>
      <c r="D26" t="str">
        <f>VLOOKUP(B26,[1]口罩、接触度!$K:$L,2,0)</f>
        <v>S_D_40%&amp;M_30%</v>
      </c>
    </row>
    <row r="27" spans="1:4">
      <c r="A27" s="6">
        <v>1.19634e-7</v>
      </c>
      <c r="B27" s="2">
        <v>0.338</v>
      </c>
      <c r="C27" s="3">
        <f t="shared" si="0"/>
        <v>7.9197708e-8</v>
      </c>
      <c r="D27" t="str">
        <f>VLOOKUP(B27,[1]口罩、接触度!$K:$L,2,0)</f>
        <v>S_D_40%&amp;M_40%</v>
      </c>
    </row>
    <row r="28" spans="1:4">
      <c r="A28" s="6">
        <v>1.19634e-7</v>
      </c>
      <c r="B28" s="2">
        <v>0.341</v>
      </c>
      <c r="C28" s="3">
        <f t="shared" si="0"/>
        <v>7.8838806e-8</v>
      </c>
      <c r="D28" t="str">
        <f>VLOOKUP(B28,[1]口罩、接触度!$K:$L,2,0)</f>
        <v>S_D_30%&amp;M_50%</v>
      </c>
    </row>
    <row r="29" spans="1:4">
      <c r="A29" s="6">
        <v>1.19634e-7</v>
      </c>
      <c r="B29" s="2">
        <v>0.351</v>
      </c>
      <c r="C29" s="3">
        <f t="shared" si="0"/>
        <v>7.7642466e-8</v>
      </c>
      <c r="D29" t="str">
        <f>VLOOKUP(B29,[1]口罩、接触度!$K:$L,2,0)</f>
        <v>S_D_60%</v>
      </c>
    </row>
    <row r="30" spans="1:4">
      <c r="A30" s="6">
        <v>1.19634e-7</v>
      </c>
      <c r="B30" s="2">
        <v>0.365</v>
      </c>
      <c r="C30" s="3">
        <f t="shared" si="0"/>
        <v>7.596759e-8</v>
      </c>
      <c r="D30" t="str">
        <f>VLOOKUP(B30,[1]口罩、接触度!$K:$L,2,0)</f>
        <v>M_60%</v>
      </c>
    </row>
    <row r="31" spans="1:4">
      <c r="A31" s="6">
        <v>1.19634e-7</v>
      </c>
      <c r="B31" s="2">
        <v>0.397</v>
      </c>
      <c r="C31" s="3">
        <f t="shared" si="0"/>
        <v>7.2139302e-8</v>
      </c>
      <c r="D31" t="str">
        <f>VLOOKUP(B31,[1]口罩、接触度!$K:$L,2,0)</f>
        <v>S_D_60%&amp;M_10%</v>
      </c>
    </row>
    <row r="32" spans="1:4">
      <c r="A32" s="6">
        <v>1.19634e-7</v>
      </c>
      <c r="B32" s="2">
        <v>0.401</v>
      </c>
      <c r="C32" s="3">
        <f t="shared" si="0"/>
        <v>7.1660766e-8</v>
      </c>
      <c r="D32" t="str">
        <f>VLOOKUP(B32,[1]口罩、接触度!$K:$L,2,0)</f>
        <v>S_D_50%&amp;M_20%</v>
      </c>
    </row>
    <row r="33" spans="1:4">
      <c r="A33" s="6">
        <v>1.19634e-7</v>
      </c>
      <c r="B33" s="2">
        <v>0.404</v>
      </c>
      <c r="C33" s="3">
        <f t="shared" si="0"/>
        <v>7.1301864e-8</v>
      </c>
      <c r="D33" t="str">
        <f>VLOOKUP(B33,[1]口罩、接触度!$K:$L,2,0)</f>
        <v>S_D_40%&amp;M_50%</v>
      </c>
    </row>
    <row r="34" spans="1:4">
      <c r="A34" s="6">
        <v>1.19634e-7</v>
      </c>
      <c r="B34" s="2">
        <v>0.413</v>
      </c>
      <c r="C34" s="3">
        <f t="shared" si="0"/>
        <v>7.0225158e-8</v>
      </c>
      <c r="D34" t="str">
        <f>VLOOKUP(B34,[1]口罩、接触度!$K:$L,2,0)</f>
        <v>S_D_50%&amp;M_30%</v>
      </c>
    </row>
    <row r="35" spans="1:4">
      <c r="A35" s="6">
        <v>1.19634e-7</v>
      </c>
      <c r="B35" s="2">
        <v>0.466</v>
      </c>
      <c r="C35" s="3">
        <f t="shared" si="0"/>
        <v>6.3884556e-8</v>
      </c>
      <c r="D35" t="str">
        <f>VLOOKUP(B35,[1]口罩、接触度!$K:$L,2,0)</f>
        <v>S_D_70%</v>
      </c>
    </row>
    <row r="36" spans="1:4">
      <c r="A36" s="6">
        <v>1.19634e-7</v>
      </c>
      <c r="B36" s="2">
        <v>0.475</v>
      </c>
      <c r="C36" s="3">
        <f t="shared" si="0"/>
        <v>6.280785e-8</v>
      </c>
      <c r="D36" t="str">
        <f>VLOOKUP(B36,[1]口罩、接触度!$K:$L,2,0)</f>
        <v>S_D_50%&amp;M_40%</v>
      </c>
    </row>
    <row r="37" spans="1:4">
      <c r="A37" s="6">
        <v>1.19634e-7</v>
      </c>
      <c r="B37" s="2">
        <v>0.481</v>
      </c>
      <c r="C37" s="3">
        <f t="shared" si="0"/>
        <v>6.2090046e-8</v>
      </c>
      <c r="D37" t="str">
        <f>VLOOKUP(B37,[1]口罩、接触度!$K:$L,2,0)</f>
        <v>M_70%</v>
      </c>
    </row>
    <row r="38" spans="1:4">
      <c r="A38" s="6">
        <v>1.19634e-7</v>
      </c>
      <c r="B38" s="2">
        <v>0.488</v>
      </c>
      <c r="C38" s="3">
        <f t="shared" si="0"/>
        <v>6.1252608e-8</v>
      </c>
      <c r="D38" t="str">
        <f>VLOOKUP(B38,[1]口罩、接触度!$K:$L,2,0)</f>
        <v>S_D_60%&amp;M_20%</v>
      </c>
    </row>
    <row r="39" spans="1:4">
      <c r="A39" s="6">
        <v>1.19634e-7</v>
      </c>
      <c r="B39" s="2">
        <v>0.499</v>
      </c>
      <c r="C39" s="3">
        <f t="shared" si="0"/>
        <v>5.9936634e-8</v>
      </c>
      <c r="D39" t="str">
        <f>VLOOKUP(B39,[1]口罩、接触度!$K:$L,2,0)</f>
        <v>S_D_60%&amp;M_30%</v>
      </c>
    </row>
    <row r="40" spans="1:4">
      <c r="A40" s="6">
        <v>1.19634e-7</v>
      </c>
      <c r="B40" s="2">
        <v>0.508</v>
      </c>
      <c r="C40" s="3">
        <f t="shared" si="0"/>
        <v>5.8859928e-8</v>
      </c>
      <c r="D40" t="str">
        <f>VLOOKUP(B40,[1]口罩、接触度!$K:$L,2,0)</f>
        <v>S_D_70%&amp;M_10%</v>
      </c>
    </row>
    <row r="41" spans="1:4">
      <c r="A41" s="6">
        <v>1.19634e-7</v>
      </c>
      <c r="B41" s="2">
        <v>0.544</v>
      </c>
      <c r="C41" s="3">
        <f t="shared" si="0"/>
        <v>5.4553104e-8</v>
      </c>
      <c r="D41" t="str">
        <f>VLOOKUP(B41,[1]口罩、接触度!$K:$L,2,0)</f>
        <v>S_D_50%&amp;M_50%</v>
      </c>
    </row>
    <row r="42" spans="1:4">
      <c r="A42" s="6">
        <v>1.19634e-7</v>
      </c>
      <c r="B42" s="2">
        <v>0.556</v>
      </c>
      <c r="C42" s="3">
        <f t="shared" si="0"/>
        <v>5.3117496e-8</v>
      </c>
      <c r="D42" t="str">
        <f>VLOOKUP(B42,[1]口罩、接触度!$K:$L,2,0)</f>
        <v>S_D_60%&amp;M_40%</v>
      </c>
    </row>
    <row r="43" spans="1:4">
      <c r="A43" s="6">
        <v>1.19634e-7</v>
      </c>
      <c r="B43" s="2">
        <v>0.589</v>
      </c>
      <c r="C43" s="3">
        <f t="shared" si="0"/>
        <v>4.9169574e-8</v>
      </c>
      <c r="D43" t="str">
        <f>VLOOKUP(B43,[1]口罩、接触度!$K:$L,2,0)</f>
        <v>S_D_70%&amp;M_20%</v>
      </c>
    </row>
    <row r="44" spans="1:4">
      <c r="A44" s="6">
        <v>1.19634e-7</v>
      </c>
      <c r="B44" s="2">
        <v>0.598</v>
      </c>
      <c r="C44" s="3">
        <f t="shared" si="0"/>
        <v>4.8092868e-8</v>
      </c>
      <c r="D44" t="str">
        <f>VLOOKUP(B44,[1]口罩、接触度!$K:$L,2,0)</f>
        <v>S_D_70%&amp;M_30%</v>
      </c>
    </row>
    <row r="45" spans="1:4">
      <c r="A45" s="6">
        <v>1.19634e-7</v>
      </c>
      <c r="B45" s="2">
        <v>0.608</v>
      </c>
      <c r="C45" s="3">
        <f t="shared" si="0"/>
        <v>4.6896528e-8</v>
      </c>
      <c r="D45" t="str">
        <f>VLOOKUP(B45,[1]口罩、接触度!$K:$L,2,0)</f>
        <v>S_D_80%</v>
      </c>
    </row>
    <row r="46" spans="1:4">
      <c r="A46" s="6">
        <v>1.19634e-7</v>
      </c>
      <c r="B46" s="2">
        <v>0.617</v>
      </c>
      <c r="C46" s="3">
        <f t="shared" si="0"/>
        <v>4.5819822e-8</v>
      </c>
      <c r="D46" t="str">
        <f>VLOOKUP(B46,[1]口罩、接触度!$K:$L,2,0)</f>
        <v>S_D_60%&amp;M_50%</v>
      </c>
    </row>
    <row r="47" spans="1:4">
      <c r="A47" s="6">
        <v>1.19634e-7</v>
      </c>
      <c r="B47" s="2">
        <v>0.622</v>
      </c>
      <c r="C47" s="3">
        <f t="shared" si="0"/>
        <v>4.5221652e-8</v>
      </c>
      <c r="D47" t="str">
        <f>VLOOKUP(B47,[1]口罩、接触度!$K:$L,2,0)</f>
        <v>M_80%</v>
      </c>
    </row>
    <row r="48" spans="1:4">
      <c r="A48" s="6">
        <v>1.19634e-7</v>
      </c>
      <c r="B48" s="2">
        <v>0.642</v>
      </c>
      <c r="C48" s="3">
        <f t="shared" si="0"/>
        <v>4.2828972e-8</v>
      </c>
      <c r="D48" t="str">
        <f>VLOOKUP(B48,[1]口罩、接触度!$K:$L,2,0)</f>
        <v>S_D_80%&amp;M_10%</v>
      </c>
    </row>
    <row r="49" spans="1:4">
      <c r="A49" s="6">
        <v>1.19634e-7</v>
      </c>
      <c r="B49" s="2">
        <v>0.647</v>
      </c>
      <c r="C49" s="3">
        <f t="shared" si="0"/>
        <v>4.2230802e-8</v>
      </c>
      <c r="D49" t="str">
        <f>VLOOKUP(B49,[1]口罩、接触度!$K:$L,2,0)</f>
        <v>S_D_70%&amp;M_40%</v>
      </c>
    </row>
    <row r="50" spans="1:4">
      <c r="A50" s="6">
        <v>1.19634e-7</v>
      </c>
      <c r="B50" s="2">
        <v>0.683</v>
      </c>
      <c r="C50" s="3">
        <f t="shared" si="0"/>
        <v>3.7923978e-8</v>
      </c>
      <c r="D50" t="str">
        <f>VLOOKUP(B50,[1]口罩、接触度!$K:$L,2,0)</f>
        <v>S_D_60%&amp;M_60%</v>
      </c>
    </row>
    <row r="51" spans="1:4">
      <c r="A51" s="6">
        <v>1.19634e-7</v>
      </c>
      <c r="B51" s="2">
        <v>0.699</v>
      </c>
      <c r="C51" s="3">
        <f t="shared" si="0"/>
        <v>3.6009834e-8</v>
      </c>
      <c r="D51" t="str">
        <f>VLOOKUP(B51,[1]口罩、接触度!$K:$L,2,0)</f>
        <v>S_D_70%&amp;M_50%</v>
      </c>
    </row>
    <row r="52" spans="1:4">
      <c r="A52" s="6">
        <v>1.19634e-7</v>
      </c>
      <c r="B52" s="2">
        <v>0.706</v>
      </c>
      <c r="C52" s="3">
        <f t="shared" si="0"/>
        <v>3.5172396e-8</v>
      </c>
      <c r="D52" t="str">
        <f>VLOOKUP(B52,[1]口罩、接触度!$K:$L,2,0)</f>
        <v>S_D_80%&amp;M_20%</v>
      </c>
    </row>
    <row r="53" spans="1:4">
      <c r="A53" s="6">
        <v>1.19634e-7</v>
      </c>
      <c r="B53" s="2">
        <v>0.713</v>
      </c>
      <c r="C53" s="3">
        <f t="shared" si="0"/>
        <v>3.4334958e-8</v>
      </c>
      <c r="D53" t="str">
        <f>VLOOKUP(B53,[1]口罩、接触度!$K:$L,2,0)</f>
        <v>S_D_80%&amp;M_30%</v>
      </c>
    </row>
    <row r="54" spans="1:4">
      <c r="A54" s="6">
        <v>1.19634e-7</v>
      </c>
      <c r="B54" s="2">
        <v>0.751</v>
      </c>
      <c r="C54" s="3">
        <f t="shared" si="0"/>
        <v>2.9788866e-8</v>
      </c>
      <c r="D54" t="str">
        <f>VLOOKUP(B54,[1]口罩、接触度!$K:$L,2,0)</f>
        <v>S_D_80%&amp;M_40%</v>
      </c>
    </row>
    <row r="55" spans="1:4">
      <c r="A55" s="6">
        <v>1.19634e-7</v>
      </c>
      <c r="B55" s="2">
        <v>0.784</v>
      </c>
      <c r="C55" s="3">
        <f t="shared" si="0"/>
        <v>2.5840944e-8</v>
      </c>
      <c r="D55" t="str">
        <f>VLOOKUP(B55,[1]口罩、接触度!$K:$L,2,0)</f>
        <v>S_D_90%</v>
      </c>
    </row>
    <row r="56" spans="1:4">
      <c r="A56" s="6">
        <v>1.19634e-7</v>
      </c>
      <c r="B56" s="2">
        <v>0.789</v>
      </c>
      <c r="C56" s="3">
        <f t="shared" si="0"/>
        <v>2.5242774e-8</v>
      </c>
      <c r="D56" t="str">
        <f>VLOOKUP(B56,[1]口罩、接触度!$K:$L,2,0)</f>
        <v>S_D_80%&amp;M_50%</v>
      </c>
    </row>
    <row r="57" spans="1:4">
      <c r="A57" s="6">
        <v>1.19634e-7</v>
      </c>
      <c r="B57" s="2">
        <v>0.793</v>
      </c>
      <c r="C57" s="3">
        <f t="shared" si="0"/>
        <v>2.4764238e-8</v>
      </c>
      <c r="D57" t="str">
        <f>VLOOKUP(B57,[1]口罩、接触度!$K:$L,2,0)</f>
        <v>M_90%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8"/>
  <sheetViews>
    <sheetView workbookViewId="0">
      <selection activeCell="D11" sqref="D11"/>
    </sheetView>
  </sheetViews>
  <sheetFormatPr defaultColWidth="9.14285714285714" defaultRowHeight="17.6" outlineLevelCol="1"/>
  <cols>
    <col min="2" max="2" width="8.35714285714286" style="9"/>
  </cols>
  <sheetData>
    <row r="1" spans="1:2">
      <c r="A1" t="s">
        <v>4</v>
      </c>
      <c r="B1" s="10" t="s">
        <v>5</v>
      </c>
    </row>
    <row r="2" spans="1:2">
      <c r="A2">
        <v>0.05</v>
      </c>
      <c r="B2" s="11">
        <v>20.98</v>
      </c>
    </row>
    <row r="3" spans="1:2">
      <c r="A3">
        <v>0.08</v>
      </c>
      <c r="B3" s="11">
        <v>30.14</v>
      </c>
    </row>
    <row r="4" spans="1:2">
      <c r="A4">
        <v>0.1</v>
      </c>
      <c r="B4" s="11">
        <v>35.26</v>
      </c>
    </row>
    <row r="5" spans="1:2">
      <c r="A5">
        <v>0.12</v>
      </c>
      <c r="B5" s="11">
        <v>39.76</v>
      </c>
    </row>
    <row r="6" spans="1:2">
      <c r="A6">
        <v>0.14</v>
      </c>
      <c r="B6" s="11">
        <v>43.74</v>
      </c>
    </row>
    <row r="7" spans="1:2">
      <c r="A7">
        <v>0.16</v>
      </c>
      <c r="B7" s="11">
        <v>47.28</v>
      </c>
    </row>
    <row r="8" spans="1:2">
      <c r="A8">
        <v>0.18</v>
      </c>
      <c r="B8" s="11">
        <v>50.45</v>
      </c>
    </row>
    <row r="9" spans="1:2">
      <c r="A9">
        <v>0.2</v>
      </c>
      <c r="B9" s="11">
        <v>53.31</v>
      </c>
    </row>
    <row r="10" spans="1:2">
      <c r="A10">
        <v>0.22</v>
      </c>
      <c r="B10" s="11">
        <v>55.89</v>
      </c>
    </row>
    <row r="11" spans="1:2">
      <c r="A11">
        <v>0.24</v>
      </c>
      <c r="B11" s="11">
        <v>58.23</v>
      </c>
    </row>
    <row r="12" spans="1:2">
      <c r="A12">
        <v>0.26</v>
      </c>
      <c r="B12" s="11">
        <v>60.36</v>
      </c>
    </row>
    <row r="13" spans="1:2">
      <c r="A13">
        <v>0.28</v>
      </c>
      <c r="B13" s="11">
        <v>62.32</v>
      </c>
    </row>
    <row r="14" spans="1:2">
      <c r="A14">
        <v>0.3</v>
      </c>
      <c r="B14" s="11">
        <v>64.11</v>
      </c>
    </row>
    <row r="15" spans="1:2">
      <c r="A15">
        <v>0.32</v>
      </c>
      <c r="B15" s="11">
        <v>65.76</v>
      </c>
    </row>
    <row r="16" spans="1:2">
      <c r="A16">
        <v>0.34</v>
      </c>
      <c r="B16" s="11">
        <v>67.28</v>
      </c>
    </row>
    <row r="17" spans="1:2">
      <c r="A17">
        <v>0.36</v>
      </c>
      <c r="B17" s="11">
        <v>68.69</v>
      </c>
    </row>
    <row r="18" spans="1:2">
      <c r="A18">
        <v>0.38</v>
      </c>
      <c r="B18" s="11">
        <v>70</v>
      </c>
    </row>
    <row r="19" spans="1:2">
      <c r="A19">
        <v>0.4</v>
      </c>
      <c r="B19" s="11">
        <v>71.21</v>
      </c>
    </row>
    <row r="20" spans="1:2">
      <c r="A20">
        <v>0.42</v>
      </c>
      <c r="B20" s="11">
        <v>72.34</v>
      </c>
    </row>
    <row r="21" spans="1:2">
      <c r="A21">
        <v>0.44</v>
      </c>
      <c r="B21" s="11">
        <v>73.4</v>
      </c>
    </row>
    <row r="22" spans="1:2">
      <c r="A22">
        <v>0.46</v>
      </c>
      <c r="B22" s="11">
        <v>74.37</v>
      </c>
    </row>
    <row r="23" spans="1:2">
      <c r="A23">
        <v>0.48</v>
      </c>
      <c r="B23" s="11">
        <v>75.28</v>
      </c>
    </row>
    <row r="24" spans="1:2">
      <c r="A24">
        <v>0.5</v>
      </c>
      <c r="B24" s="11">
        <v>76.06</v>
      </c>
    </row>
    <row r="25" spans="1:2">
      <c r="A25">
        <v>0.52</v>
      </c>
      <c r="B25" s="11">
        <v>76.77</v>
      </c>
    </row>
    <row r="26" spans="1:2">
      <c r="A26">
        <v>0.54</v>
      </c>
      <c r="B26" s="11">
        <v>77.06</v>
      </c>
    </row>
    <row r="27" spans="1:2">
      <c r="A27">
        <v>0.56</v>
      </c>
      <c r="B27" s="11">
        <v>77.08</v>
      </c>
    </row>
    <row r="28" spans="1:2">
      <c r="A28">
        <v>0.58</v>
      </c>
      <c r="B28" s="11">
        <v>77.06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1"/>
  <sheetViews>
    <sheetView workbookViewId="0">
      <selection activeCell="I9" sqref="I9"/>
    </sheetView>
  </sheetViews>
  <sheetFormatPr defaultColWidth="9.14285714285714" defaultRowHeight="17.6"/>
  <cols>
    <col min="1" max="2" width="9.14285714285714" style="3"/>
    <col min="3" max="3" width="19.3571428571429" style="3" customWidth="1"/>
    <col min="4" max="6" width="9.14285714285714" style="3"/>
    <col min="7" max="7" width="32.8571428571429" style="3" customWidth="1"/>
    <col min="8" max="8" width="9.14285714285714" style="3"/>
    <col min="9" max="9" width="11.9285714285714" style="3" customWidth="1"/>
    <col min="10" max="10" width="32.8571428571429" style="3" customWidth="1"/>
    <col min="16" max="16" width="10.7857142857143"/>
  </cols>
  <sheetData>
    <row r="1" spans="1:10">
      <c r="A1" s="3" t="s">
        <v>1</v>
      </c>
      <c r="B1" s="3" t="s">
        <v>4</v>
      </c>
      <c r="C1" s="3"/>
      <c r="H1" s="3" t="s">
        <v>0</v>
      </c>
      <c r="I1" s="3" t="s">
        <v>2</v>
      </c>
      <c r="J1" s="3" t="s">
        <v>6</v>
      </c>
    </row>
    <row r="2" spans="1:18">
      <c r="A2" s="4">
        <v>0.117</v>
      </c>
      <c r="B2" s="4">
        <v>0.08</v>
      </c>
      <c r="C2" s="4" t="s">
        <v>7</v>
      </c>
      <c r="D2" s="4">
        <f>VLOOKUP(B2,h!A:C,2,0)</f>
        <v>30.14</v>
      </c>
      <c r="E2" s="4" t="s">
        <v>8</v>
      </c>
      <c r="F2" s="4" t="s">
        <v>9</v>
      </c>
      <c r="G2" s="4" t="str">
        <f t="shared" ref="G2:G65" si="0">C2&amp;F2&amp;D2&amp;E2</f>
        <v>M_20%&amp;I_R_30.14%</v>
      </c>
      <c r="H2" s="6">
        <v>1.19634e-7</v>
      </c>
      <c r="I2" s="2">
        <f t="shared" ref="I2:I65" si="1">H2*(1-A2)</f>
        <v>1.05636822e-7</v>
      </c>
      <c r="J2" s="3" t="s">
        <v>10</v>
      </c>
      <c r="P2" s="7">
        <v>44592</v>
      </c>
      <c r="Q2">
        <v>1</v>
      </c>
      <c r="R2">
        <v>0</v>
      </c>
    </row>
    <row r="3" spans="1:18">
      <c r="A3" s="4">
        <v>0.117</v>
      </c>
      <c r="B3" s="4">
        <v>0.1</v>
      </c>
      <c r="C3" s="4" t="s">
        <v>7</v>
      </c>
      <c r="D3" s="4">
        <f>VLOOKUP(B3,h!A:C,2,0)</f>
        <v>35.26</v>
      </c>
      <c r="E3" s="4" t="s">
        <v>8</v>
      </c>
      <c r="F3" s="4" t="s">
        <v>9</v>
      </c>
      <c r="G3" s="4" t="str">
        <f t="shared" si="0"/>
        <v>M_20%&amp;I_R_35.26%</v>
      </c>
      <c r="H3" s="6">
        <v>1.19634e-7</v>
      </c>
      <c r="I3" s="2">
        <f t="shared" si="1"/>
        <v>1.05636822e-7</v>
      </c>
      <c r="J3" s="3" t="s">
        <v>11</v>
      </c>
      <c r="P3" s="7">
        <v>44593</v>
      </c>
      <c r="Q3">
        <v>2</v>
      </c>
      <c r="R3">
        <v>1</v>
      </c>
    </row>
    <row r="4" spans="1:18">
      <c r="A4" s="4">
        <v>0.117</v>
      </c>
      <c r="B4" s="4">
        <v>0.14</v>
      </c>
      <c r="C4" s="4" t="s">
        <v>7</v>
      </c>
      <c r="D4" s="4">
        <f>VLOOKUP(B4,h!A:C,2,0)</f>
        <v>43.74</v>
      </c>
      <c r="E4" s="4" t="s">
        <v>8</v>
      </c>
      <c r="F4" s="4" t="s">
        <v>9</v>
      </c>
      <c r="G4" s="4" t="str">
        <f t="shared" si="0"/>
        <v>M_20%&amp;I_R_43.74%</v>
      </c>
      <c r="H4" s="6">
        <v>1.19634e-7</v>
      </c>
      <c r="I4" s="2">
        <f t="shared" si="1"/>
        <v>1.05636822e-7</v>
      </c>
      <c r="J4" s="3" t="s">
        <v>12</v>
      </c>
      <c r="P4" s="7">
        <v>44594</v>
      </c>
      <c r="Q4">
        <v>3</v>
      </c>
      <c r="R4">
        <v>2</v>
      </c>
    </row>
    <row r="5" spans="1:18">
      <c r="A5" s="4">
        <v>0.117</v>
      </c>
      <c r="B5" s="4">
        <v>0.2</v>
      </c>
      <c r="C5" s="4" t="s">
        <v>7</v>
      </c>
      <c r="D5" s="4">
        <f>VLOOKUP(B5,h!A:C,2,0)</f>
        <v>53.31</v>
      </c>
      <c r="E5" s="4" t="s">
        <v>8</v>
      </c>
      <c r="F5" s="4" t="s">
        <v>9</v>
      </c>
      <c r="G5" s="4" t="str">
        <f t="shared" si="0"/>
        <v>M_20%&amp;I_R_53.31%</v>
      </c>
      <c r="H5" s="6">
        <v>1.19634e-7</v>
      </c>
      <c r="I5" s="2">
        <f t="shared" si="1"/>
        <v>1.05636822e-7</v>
      </c>
      <c r="J5" s="3" t="s">
        <v>13</v>
      </c>
      <c r="P5" s="7">
        <v>44595</v>
      </c>
      <c r="Q5">
        <v>4</v>
      </c>
      <c r="R5">
        <v>3</v>
      </c>
    </row>
    <row r="6" spans="1:18">
      <c r="A6" s="4">
        <v>0.117</v>
      </c>
      <c r="B6" s="4">
        <v>0.24</v>
      </c>
      <c r="C6" s="4" t="s">
        <v>7</v>
      </c>
      <c r="D6" s="4">
        <f>VLOOKUP(B6,h!A:C,2,0)</f>
        <v>58.23</v>
      </c>
      <c r="E6" s="4" t="s">
        <v>8</v>
      </c>
      <c r="F6" s="4" t="s">
        <v>9</v>
      </c>
      <c r="G6" s="4" t="str">
        <f t="shared" si="0"/>
        <v>M_20%&amp;I_R_58.23%</v>
      </c>
      <c r="H6" s="6">
        <v>1.19634e-7</v>
      </c>
      <c r="I6" s="2">
        <f t="shared" si="1"/>
        <v>1.05636822e-7</v>
      </c>
      <c r="J6" s="3" t="s">
        <v>14</v>
      </c>
      <c r="P6" s="7">
        <v>44596</v>
      </c>
      <c r="Q6">
        <v>5</v>
      </c>
      <c r="R6">
        <v>4</v>
      </c>
    </row>
    <row r="7" spans="1:18">
      <c r="A7" s="4">
        <v>0.117</v>
      </c>
      <c r="B7" s="4">
        <v>0.28</v>
      </c>
      <c r="C7" s="4" t="s">
        <v>7</v>
      </c>
      <c r="D7" s="4">
        <f>VLOOKUP(B7,h!A:C,2,0)</f>
        <v>62.32</v>
      </c>
      <c r="E7" s="4" t="s">
        <v>8</v>
      </c>
      <c r="F7" s="4" t="s">
        <v>9</v>
      </c>
      <c r="G7" s="4" t="str">
        <f t="shared" si="0"/>
        <v>M_20%&amp;I_R_62.32%</v>
      </c>
      <c r="H7" s="6">
        <v>1.19634e-7</v>
      </c>
      <c r="I7" s="2">
        <f t="shared" si="1"/>
        <v>1.05636822e-7</v>
      </c>
      <c r="J7" s="3" t="s">
        <v>15</v>
      </c>
      <c r="P7" s="7">
        <v>44597</v>
      </c>
      <c r="Q7">
        <v>6</v>
      </c>
      <c r="R7">
        <v>5</v>
      </c>
    </row>
    <row r="8" spans="1:18">
      <c r="A8" s="4">
        <v>0.117</v>
      </c>
      <c r="B8" s="4">
        <v>0.3</v>
      </c>
      <c r="C8" s="4" t="s">
        <v>7</v>
      </c>
      <c r="D8" s="4">
        <f>VLOOKUP(B8,h!A:C,2,0)</f>
        <v>64.11</v>
      </c>
      <c r="E8" s="4" t="s">
        <v>8</v>
      </c>
      <c r="F8" s="4" t="s">
        <v>9</v>
      </c>
      <c r="G8" s="4" t="str">
        <f t="shared" si="0"/>
        <v>M_20%&amp;I_R_64.11%</v>
      </c>
      <c r="H8" s="6">
        <v>1.19634e-7</v>
      </c>
      <c r="I8" s="2">
        <f t="shared" si="1"/>
        <v>1.05636822e-7</v>
      </c>
      <c r="J8" s="3" t="s">
        <v>16</v>
      </c>
      <c r="P8" s="7">
        <v>44598</v>
      </c>
      <c r="Q8">
        <v>7</v>
      </c>
      <c r="R8">
        <v>6</v>
      </c>
    </row>
    <row r="9" spans="1:18">
      <c r="A9" s="4">
        <v>0.117</v>
      </c>
      <c r="B9" s="4">
        <v>0.32</v>
      </c>
      <c r="C9" s="4" t="s">
        <v>7</v>
      </c>
      <c r="D9" s="4">
        <f>VLOOKUP(B9,h!A:C,2,0)</f>
        <v>65.76</v>
      </c>
      <c r="E9" s="4" t="s">
        <v>8</v>
      </c>
      <c r="F9" s="4" t="s">
        <v>9</v>
      </c>
      <c r="G9" s="4" t="str">
        <f t="shared" si="0"/>
        <v>M_20%&amp;I_R_65.76%</v>
      </c>
      <c r="H9" s="6">
        <v>1.19634e-7</v>
      </c>
      <c r="I9" s="2">
        <f t="shared" si="1"/>
        <v>1.05636822e-7</v>
      </c>
      <c r="J9" s="3" t="s">
        <v>17</v>
      </c>
      <c r="P9" s="7">
        <v>44599</v>
      </c>
      <c r="Q9">
        <v>8</v>
      </c>
      <c r="R9">
        <v>7</v>
      </c>
    </row>
    <row r="10" spans="1:18">
      <c r="A10" s="4">
        <v>0.117</v>
      </c>
      <c r="B10" s="4">
        <v>0.34</v>
      </c>
      <c r="C10" s="4" t="s">
        <v>7</v>
      </c>
      <c r="D10" s="4">
        <f>VLOOKUP(B10,h!A:C,2,0)</f>
        <v>67.28</v>
      </c>
      <c r="E10" s="4" t="s">
        <v>8</v>
      </c>
      <c r="F10" s="4" t="s">
        <v>9</v>
      </c>
      <c r="G10" s="4" t="str">
        <f t="shared" si="0"/>
        <v>M_20%&amp;I_R_67.28%</v>
      </c>
      <c r="H10" s="6">
        <v>1.19634e-7</v>
      </c>
      <c r="I10" s="2">
        <f t="shared" si="1"/>
        <v>1.05636822e-7</v>
      </c>
      <c r="J10" s="3" t="s">
        <v>18</v>
      </c>
      <c r="P10" s="7">
        <v>44600</v>
      </c>
      <c r="Q10">
        <v>9</v>
      </c>
      <c r="R10">
        <v>8</v>
      </c>
    </row>
    <row r="11" spans="1:18">
      <c r="A11" s="4">
        <v>0.117</v>
      </c>
      <c r="B11" s="4">
        <v>0.36</v>
      </c>
      <c r="C11" s="4" t="s">
        <v>7</v>
      </c>
      <c r="D11" s="4">
        <f>VLOOKUP(B11,h!A:C,2,0)</f>
        <v>68.69</v>
      </c>
      <c r="E11" s="4" t="s">
        <v>8</v>
      </c>
      <c r="F11" s="4" t="s">
        <v>9</v>
      </c>
      <c r="G11" s="4" t="str">
        <f t="shared" si="0"/>
        <v>M_20%&amp;I_R_68.69%</v>
      </c>
      <c r="H11" s="6">
        <v>1.19634e-7</v>
      </c>
      <c r="I11" s="2">
        <f t="shared" si="1"/>
        <v>1.05636822e-7</v>
      </c>
      <c r="J11" s="3" t="s">
        <v>19</v>
      </c>
      <c r="P11" s="7">
        <v>44601</v>
      </c>
      <c r="Q11">
        <v>10</v>
      </c>
      <c r="R11">
        <v>9</v>
      </c>
    </row>
    <row r="12" spans="1:18">
      <c r="A12" s="5">
        <v>0.183</v>
      </c>
      <c r="B12" s="4">
        <v>0.08</v>
      </c>
      <c r="C12" s="4" t="s">
        <v>20</v>
      </c>
      <c r="D12" s="4">
        <f>VLOOKUP(B12,h!A:C,2,0)</f>
        <v>30.14</v>
      </c>
      <c r="E12" s="4" t="s">
        <v>8</v>
      </c>
      <c r="F12" s="4" t="s">
        <v>9</v>
      </c>
      <c r="G12" s="4" t="str">
        <f t="shared" si="0"/>
        <v>S_D_40%&amp;I_R_30.14%</v>
      </c>
      <c r="H12" s="6">
        <v>1.19634e-7</v>
      </c>
      <c r="I12" s="2">
        <f t="shared" si="1"/>
        <v>9.7740978e-8</v>
      </c>
      <c r="J12" s="3" t="s">
        <v>21</v>
      </c>
      <c r="P12" s="7">
        <v>44602</v>
      </c>
      <c r="Q12">
        <v>11</v>
      </c>
      <c r="R12">
        <v>10</v>
      </c>
    </row>
    <row r="13" spans="1:18">
      <c r="A13" s="5">
        <v>0.183</v>
      </c>
      <c r="B13" s="4">
        <v>0.1</v>
      </c>
      <c r="C13" s="4" t="s">
        <v>20</v>
      </c>
      <c r="D13" s="4">
        <f>VLOOKUP(B13,h!A:C,2,0)</f>
        <v>35.26</v>
      </c>
      <c r="E13" s="4" t="s">
        <v>8</v>
      </c>
      <c r="F13" s="4" t="s">
        <v>9</v>
      </c>
      <c r="G13" s="4" t="str">
        <f t="shared" si="0"/>
        <v>S_D_40%&amp;I_R_35.26%</v>
      </c>
      <c r="H13" s="6">
        <v>1.19634e-7</v>
      </c>
      <c r="I13" s="2">
        <f t="shared" si="1"/>
        <v>9.7740978e-8</v>
      </c>
      <c r="J13" s="3" t="s">
        <v>22</v>
      </c>
      <c r="P13" s="7">
        <v>44603</v>
      </c>
      <c r="Q13">
        <v>12</v>
      </c>
      <c r="R13">
        <v>11</v>
      </c>
    </row>
    <row r="14" spans="1:18">
      <c r="A14" s="5">
        <v>0.183</v>
      </c>
      <c r="B14" s="4">
        <v>0.14</v>
      </c>
      <c r="C14" s="4" t="s">
        <v>20</v>
      </c>
      <c r="D14" s="4">
        <f>VLOOKUP(B14,h!A:C,2,0)</f>
        <v>43.74</v>
      </c>
      <c r="E14" s="4" t="s">
        <v>8</v>
      </c>
      <c r="F14" s="4" t="s">
        <v>9</v>
      </c>
      <c r="G14" s="4" t="str">
        <f t="shared" si="0"/>
        <v>S_D_40%&amp;I_R_43.74%</v>
      </c>
      <c r="H14" s="6">
        <v>1.19634e-7</v>
      </c>
      <c r="I14" s="2">
        <f t="shared" si="1"/>
        <v>9.7740978e-8</v>
      </c>
      <c r="J14" s="3" t="s">
        <v>23</v>
      </c>
      <c r="P14" s="7">
        <v>44604</v>
      </c>
      <c r="Q14">
        <v>13</v>
      </c>
      <c r="R14">
        <v>12</v>
      </c>
    </row>
    <row r="15" spans="1:18">
      <c r="A15" s="5">
        <v>0.183</v>
      </c>
      <c r="B15" s="4">
        <v>0.2</v>
      </c>
      <c r="C15" s="4" t="s">
        <v>20</v>
      </c>
      <c r="D15" s="4">
        <f>VLOOKUP(B15,h!A:C,2,0)</f>
        <v>53.31</v>
      </c>
      <c r="E15" s="4" t="s">
        <v>8</v>
      </c>
      <c r="F15" s="4" t="s">
        <v>9</v>
      </c>
      <c r="G15" s="4" t="str">
        <f t="shared" si="0"/>
        <v>S_D_40%&amp;I_R_53.31%</v>
      </c>
      <c r="H15" s="6">
        <v>1.19634e-7</v>
      </c>
      <c r="I15" s="2">
        <f t="shared" si="1"/>
        <v>9.7740978e-8</v>
      </c>
      <c r="J15" s="3" t="s">
        <v>24</v>
      </c>
      <c r="P15" s="7">
        <v>44605</v>
      </c>
      <c r="Q15">
        <v>14</v>
      </c>
      <c r="R15">
        <v>13</v>
      </c>
    </row>
    <row r="16" spans="1:18">
      <c r="A16" s="5">
        <v>0.183</v>
      </c>
      <c r="B16" s="4">
        <v>0.24</v>
      </c>
      <c r="C16" s="4" t="s">
        <v>20</v>
      </c>
      <c r="D16" s="4">
        <f>VLOOKUP(B16,h!A:C,2,0)</f>
        <v>58.23</v>
      </c>
      <c r="E16" s="4" t="s">
        <v>8</v>
      </c>
      <c r="F16" s="4" t="s">
        <v>9</v>
      </c>
      <c r="G16" s="4" t="str">
        <f t="shared" si="0"/>
        <v>S_D_40%&amp;I_R_58.23%</v>
      </c>
      <c r="H16" s="6">
        <v>1.19634e-7</v>
      </c>
      <c r="I16" s="2">
        <f t="shared" si="1"/>
        <v>9.7740978e-8</v>
      </c>
      <c r="J16" s="3" t="s">
        <v>25</v>
      </c>
      <c r="P16" s="7">
        <v>44606</v>
      </c>
      <c r="Q16">
        <v>15</v>
      </c>
      <c r="R16">
        <v>14</v>
      </c>
    </row>
    <row r="17" spans="1:18">
      <c r="A17" s="5">
        <v>0.183</v>
      </c>
      <c r="B17" s="4">
        <v>0.28</v>
      </c>
      <c r="C17" s="4" t="s">
        <v>20</v>
      </c>
      <c r="D17" s="4">
        <f>VLOOKUP(B17,h!A:C,2,0)</f>
        <v>62.32</v>
      </c>
      <c r="E17" s="4" t="s">
        <v>8</v>
      </c>
      <c r="F17" s="4" t="s">
        <v>9</v>
      </c>
      <c r="G17" s="4" t="str">
        <f t="shared" si="0"/>
        <v>S_D_40%&amp;I_R_62.32%</v>
      </c>
      <c r="H17" s="6">
        <v>1.19634e-7</v>
      </c>
      <c r="I17" s="2">
        <f t="shared" si="1"/>
        <v>9.7740978e-8</v>
      </c>
      <c r="J17" s="3" t="s">
        <v>26</v>
      </c>
      <c r="P17" s="7">
        <v>44607</v>
      </c>
      <c r="Q17">
        <v>16</v>
      </c>
      <c r="R17">
        <v>15</v>
      </c>
    </row>
    <row r="18" spans="1:18">
      <c r="A18" s="5">
        <v>0.183</v>
      </c>
      <c r="B18" s="4">
        <v>0.3</v>
      </c>
      <c r="C18" s="4" t="s">
        <v>20</v>
      </c>
      <c r="D18" s="4">
        <f>VLOOKUP(B18,h!A:C,2,0)</f>
        <v>64.11</v>
      </c>
      <c r="E18" s="4" t="s">
        <v>8</v>
      </c>
      <c r="F18" s="4" t="s">
        <v>9</v>
      </c>
      <c r="G18" s="4" t="str">
        <f t="shared" si="0"/>
        <v>S_D_40%&amp;I_R_64.11%</v>
      </c>
      <c r="H18" s="6">
        <v>1.19634e-7</v>
      </c>
      <c r="I18" s="2">
        <f t="shared" si="1"/>
        <v>9.7740978e-8</v>
      </c>
      <c r="J18" s="3" t="s">
        <v>27</v>
      </c>
      <c r="P18" s="7">
        <v>44608</v>
      </c>
      <c r="Q18">
        <v>17</v>
      </c>
      <c r="R18">
        <v>16</v>
      </c>
    </row>
    <row r="19" spans="1:18">
      <c r="A19" s="5">
        <v>0.183</v>
      </c>
      <c r="B19" s="4">
        <v>0.32</v>
      </c>
      <c r="C19" s="4" t="s">
        <v>20</v>
      </c>
      <c r="D19" s="4">
        <f>VLOOKUP(B19,h!A:C,2,0)</f>
        <v>65.76</v>
      </c>
      <c r="E19" s="4" t="s">
        <v>8</v>
      </c>
      <c r="F19" s="4" t="s">
        <v>9</v>
      </c>
      <c r="G19" s="4" t="str">
        <f t="shared" si="0"/>
        <v>S_D_40%&amp;I_R_65.76%</v>
      </c>
      <c r="H19" s="6">
        <v>1.19634e-7</v>
      </c>
      <c r="I19" s="2">
        <f t="shared" si="1"/>
        <v>9.7740978e-8</v>
      </c>
      <c r="J19" s="3" t="s">
        <v>28</v>
      </c>
      <c r="P19" s="7">
        <v>44609</v>
      </c>
      <c r="Q19">
        <v>18</v>
      </c>
      <c r="R19">
        <v>17</v>
      </c>
    </row>
    <row r="20" spans="1:18">
      <c r="A20" s="5">
        <v>0.183</v>
      </c>
      <c r="B20" s="4">
        <v>0.34</v>
      </c>
      <c r="C20" s="4" t="s">
        <v>20</v>
      </c>
      <c r="D20" s="4">
        <f>VLOOKUP(B20,h!A:C,2,0)</f>
        <v>67.28</v>
      </c>
      <c r="E20" s="4" t="s">
        <v>8</v>
      </c>
      <c r="F20" s="4" t="s">
        <v>9</v>
      </c>
      <c r="G20" s="4" t="str">
        <f t="shared" si="0"/>
        <v>S_D_40%&amp;I_R_67.28%</v>
      </c>
      <c r="H20" s="6">
        <v>1.19634e-7</v>
      </c>
      <c r="I20" s="2">
        <f t="shared" si="1"/>
        <v>9.7740978e-8</v>
      </c>
      <c r="J20" s="3" t="s">
        <v>29</v>
      </c>
      <c r="P20" s="7">
        <v>44610</v>
      </c>
      <c r="Q20">
        <v>19</v>
      </c>
      <c r="R20">
        <v>18</v>
      </c>
    </row>
    <row r="21" spans="1:18">
      <c r="A21" s="5">
        <v>0.183</v>
      </c>
      <c r="B21" s="4">
        <v>0.36</v>
      </c>
      <c r="C21" s="4" t="s">
        <v>20</v>
      </c>
      <c r="D21" s="4">
        <f>VLOOKUP(B21,h!A:C,2,0)</f>
        <v>68.69</v>
      </c>
      <c r="E21" s="4" t="s">
        <v>8</v>
      </c>
      <c r="F21" s="4" t="s">
        <v>9</v>
      </c>
      <c r="G21" s="4" t="str">
        <f t="shared" si="0"/>
        <v>S_D_40%&amp;I_R_68.69%</v>
      </c>
      <c r="H21" s="6">
        <v>1.19634e-7</v>
      </c>
      <c r="I21" s="2">
        <f t="shared" si="1"/>
        <v>9.7740978e-8</v>
      </c>
      <c r="J21" s="3" t="s">
        <v>30</v>
      </c>
      <c r="P21" s="7">
        <v>44611</v>
      </c>
      <c r="Q21">
        <v>20</v>
      </c>
      <c r="R21">
        <v>19</v>
      </c>
    </row>
    <row r="22" spans="1:18">
      <c r="A22" s="4">
        <v>0.27</v>
      </c>
      <c r="B22" s="4">
        <v>0.08</v>
      </c>
      <c r="C22" s="4" t="s">
        <v>31</v>
      </c>
      <c r="D22" s="4">
        <f>VLOOKUP(B22,h!A:C,2,0)</f>
        <v>30.14</v>
      </c>
      <c r="E22" s="4" t="s">
        <v>8</v>
      </c>
      <c r="F22" s="4" t="s">
        <v>9</v>
      </c>
      <c r="G22" s="4" t="str">
        <f t="shared" si="0"/>
        <v>M_50%&amp;I_R_30.14%</v>
      </c>
      <c r="H22" s="6">
        <v>1.19634e-7</v>
      </c>
      <c r="I22" s="2">
        <f t="shared" si="1"/>
        <v>8.733282e-8</v>
      </c>
      <c r="J22" s="3" t="s">
        <v>32</v>
      </c>
      <c r="P22" s="7">
        <v>44612</v>
      </c>
      <c r="Q22">
        <v>21</v>
      </c>
      <c r="R22">
        <v>20</v>
      </c>
    </row>
    <row r="23" spans="1:18">
      <c r="A23" s="4">
        <v>0.27</v>
      </c>
      <c r="B23" s="4">
        <v>0.1</v>
      </c>
      <c r="C23" s="4" t="s">
        <v>31</v>
      </c>
      <c r="D23" s="4">
        <f>VLOOKUP(B23,h!A:C,2,0)</f>
        <v>35.26</v>
      </c>
      <c r="E23" s="4" t="s">
        <v>8</v>
      </c>
      <c r="F23" s="4" t="s">
        <v>9</v>
      </c>
      <c r="G23" s="4" t="str">
        <f t="shared" si="0"/>
        <v>M_50%&amp;I_R_35.26%</v>
      </c>
      <c r="H23" s="6">
        <v>1.19634e-7</v>
      </c>
      <c r="I23" s="2">
        <f t="shared" si="1"/>
        <v>8.733282e-8</v>
      </c>
      <c r="J23" s="3" t="s">
        <v>33</v>
      </c>
      <c r="P23" s="7">
        <v>44613</v>
      </c>
      <c r="Q23">
        <v>22</v>
      </c>
      <c r="R23">
        <v>21</v>
      </c>
    </row>
    <row r="24" spans="1:18">
      <c r="A24" s="4">
        <v>0.27</v>
      </c>
      <c r="B24" s="4">
        <v>0.14</v>
      </c>
      <c r="C24" s="4" t="s">
        <v>31</v>
      </c>
      <c r="D24" s="4">
        <f>VLOOKUP(B24,h!A:C,2,0)</f>
        <v>43.74</v>
      </c>
      <c r="E24" s="4" t="s">
        <v>8</v>
      </c>
      <c r="F24" s="4" t="s">
        <v>9</v>
      </c>
      <c r="G24" s="4" t="str">
        <f t="shared" si="0"/>
        <v>M_50%&amp;I_R_43.74%</v>
      </c>
      <c r="H24" s="6">
        <v>1.19634e-7</v>
      </c>
      <c r="I24" s="2">
        <f t="shared" si="1"/>
        <v>8.733282e-8</v>
      </c>
      <c r="J24" s="3" t="s">
        <v>34</v>
      </c>
      <c r="P24" s="7">
        <v>44614</v>
      </c>
      <c r="Q24">
        <v>23</v>
      </c>
      <c r="R24">
        <v>22</v>
      </c>
    </row>
    <row r="25" spans="1:18">
      <c r="A25" s="4">
        <v>0.27</v>
      </c>
      <c r="B25" s="4">
        <v>0.2</v>
      </c>
      <c r="C25" s="4" t="s">
        <v>31</v>
      </c>
      <c r="D25" s="4">
        <f>VLOOKUP(B25,h!A:C,2,0)</f>
        <v>53.31</v>
      </c>
      <c r="E25" s="4" t="s">
        <v>8</v>
      </c>
      <c r="F25" s="4" t="s">
        <v>9</v>
      </c>
      <c r="G25" s="4" t="str">
        <f t="shared" si="0"/>
        <v>M_50%&amp;I_R_53.31%</v>
      </c>
      <c r="H25" s="6">
        <v>1.19634e-7</v>
      </c>
      <c r="I25" s="2">
        <f t="shared" si="1"/>
        <v>8.733282e-8</v>
      </c>
      <c r="J25" s="3" t="s">
        <v>35</v>
      </c>
      <c r="P25" s="7">
        <v>44615</v>
      </c>
      <c r="Q25">
        <v>24</v>
      </c>
      <c r="R25">
        <v>23</v>
      </c>
    </row>
    <row r="26" spans="1:18">
      <c r="A26" s="4">
        <v>0.27</v>
      </c>
      <c r="B26" s="4">
        <v>0.24</v>
      </c>
      <c r="C26" s="4" t="s">
        <v>31</v>
      </c>
      <c r="D26" s="4">
        <f>VLOOKUP(B26,h!A:C,2,0)</f>
        <v>58.23</v>
      </c>
      <c r="E26" s="4" t="s">
        <v>8</v>
      </c>
      <c r="F26" s="4" t="s">
        <v>9</v>
      </c>
      <c r="G26" s="4" t="str">
        <f t="shared" si="0"/>
        <v>M_50%&amp;I_R_58.23%</v>
      </c>
      <c r="H26" s="6">
        <v>1.19634e-7</v>
      </c>
      <c r="I26" s="2">
        <f t="shared" si="1"/>
        <v>8.733282e-8</v>
      </c>
      <c r="J26" s="3" t="s">
        <v>36</v>
      </c>
      <c r="P26" s="7">
        <v>44616</v>
      </c>
      <c r="Q26">
        <v>25</v>
      </c>
      <c r="R26" s="8">
        <v>24</v>
      </c>
    </row>
    <row r="27" spans="1:18">
      <c r="A27" s="4">
        <v>0.27</v>
      </c>
      <c r="B27" s="4">
        <v>0.28</v>
      </c>
      <c r="C27" s="4" t="s">
        <v>31</v>
      </c>
      <c r="D27" s="4">
        <f>VLOOKUP(B27,h!A:C,2,0)</f>
        <v>62.32</v>
      </c>
      <c r="E27" s="4" t="s">
        <v>8</v>
      </c>
      <c r="F27" s="4" t="s">
        <v>9</v>
      </c>
      <c r="G27" s="4" t="str">
        <f t="shared" si="0"/>
        <v>M_50%&amp;I_R_62.32%</v>
      </c>
      <c r="H27" s="6">
        <v>1.19634e-7</v>
      </c>
      <c r="I27" s="2">
        <f t="shared" si="1"/>
        <v>8.733282e-8</v>
      </c>
      <c r="J27" s="3" t="s">
        <v>37</v>
      </c>
      <c r="P27" s="7">
        <v>44617</v>
      </c>
      <c r="Q27">
        <v>26</v>
      </c>
      <c r="R27">
        <v>25</v>
      </c>
    </row>
    <row r="28" spans="1:18">
      <c r="A28" s="4">
        <v>0.27</v>
      </c>
      <c r="B28" s="4">
        <v>0.3</v>
      </c>
      <c r="C28" s="4" t="s">
        <v>31</v>
      </c>
      <c r="D28" s="4">
        <f>VLOOKUP(B28,h!A:C,2,0)</f>
        <v>64.11</v>
      </c>
      <c r="E28" s="4" t="s">
        <v>8</v>
      </c>
      <c r="F28" s="4" t="s">
        <v>9</v>
      </c>
      <c r="G28" s="4" t="str">
        <f t="shared" si="0"/>
        <v>M_50%&amp;I_R_64.11%</v>
      </c>
      <c r="H28" s="6">
        <v>1.19634e-7</v>
      </c>
      <c r="I28" s="2">
        <f t="shared" si="1"/>
        <v>8.733282e-8</v>
      </c>
      <c r="J28" s="3" t="s">
        <v>38</v>
      </c>
      <c r="P28" s="7">
        <v>44618</v>
      </c>
      <c r="Q28">
        <v>27</v>
      </c>
      <c r="R28">
        <v>26</v>
      </c>
    </row>
    <row r="29" spans="1:18">
      <c r="A29" s="4">
        <v>0.27</v>
      </c>
      <c r="B29" s="4">
        <v>0.32</v>
      </c>
      <c r="C29" s="4" t="s">
        <v>31</v>
      </c>
      <c r="D29" s="4">
        <f>VLOOKUP(B29,h!A:C,2,0)</f>
        <v>65.76</v>
      </c>
      <c r="E29" s="4" t="s">
        <v>8</v>
      </c>
      <c r="F29" s="4" t="s">
        <v>9</v>
      </c>
      <c r="G29" s="4" t="str">
        <f t="shared" si="0"/>
        <v>M_50%&amp;I_R_65.76%</v>
      </c>
      <c r="H29" s="6">
        <v>1.19634e-7</v>
      </c>
      <c r="I29" s="2">
        <f t="shared" si="1"/>
        <v>8.733282e-8</v>
      </c>
      <c r="J29" s="3" t="s">
        <v>39</v>
      </c>
      <c r="P29" s="7">
        <v>44619</v>
      </c>
      <c r="Q29">
        <v>28</v>
      </c>
      <c r="R29">
        <v>27</v>
      </c>
    </row>
    <row r="30" spans="1:18">
      <c r="A30" s="4">
        <v>0.27</v>
      </c>
      <c r="B30" s="4">
        <v>0.34</v>
      </c>
      <c r="C30" s="4" t="s">
        <v>31</v>
      </c>
      <c r="D30" s="4">
        <f>VLOOKUP(B30,h!A:C,2,0)</f>
        <v>67.28</v>
      </c>
      <c r="E30" s="4" t="s">
        <v>8</v>
      </c>
      <c r="F30" s="4" t="s">
        <v>9</v>
      </c>
      <c r="G30" s="4" t="str">
        <f t="shared" si="0"/>
        <v>M_50%&amp;I_R_67.28%</v>
      </c>
      <c r="H30" s="6">
        <v>1.19634e-7</v>
      </c>
      <c r="I30" s="2">
        <f t="shared" si="1"/>
        <v>8.733282e-8</v>
      </c>
      <c r="J30" s="3" t="s">
        <v>40</v>
      </c>
      <c r="P30" s="7">
        <v>44620</v>
      </c>
      <c r="Q30">
        <v>29</v>
      </c>
      <c r="R30">
        <v>28</v>
      </c>
    </row>
    <row r="31" spans="1:18">
      <c r="A31" s="4">
        <v>0.27</v>
      </c>
      <c r="B31" s="4">
        <v>0.36</v>
      </c>
      <c r="C31" s="4" t="s">
        <v>31</v>
      </c>
      <c r="D31" s="4">
        <f>VLOOKUP(B31,h!A:C,2,0)</f>
        <v>68.69</v>
      </c>
      <c r="E31" s="4" t="s">
        <v>8</v>
      </c>
      <c r="F31" s="4" t="s">
        <v>9</v>
      </c>
      <c r="G31" s="4" t="str">
        <f t="shared" si="0"/>
        <v>M_50%&amp;I_R_68.69%</v>
      </c>
      <c r="H31" s="6">
        <v>1.19634e-7</v>
      </c>
      <c r="I31" s="2">
        <f t="shared" si="1"/>
        <v>8.733282e-8</v>
      </c>
      <c r="J31" s="3" t="s">
        <v>41</v>
      </c>
      <c r="P31" s="7">
        <v>44621</v>
      </c>
      <c r="Q31">
        <v>30</v>
      </c>
      <c r="R31">
        <v>29</v>
      </c>
    </row>
    <row r="32" spans="1:18">
      <c r="A32" s="5">
        <v>0.475</v>
      </c>
      <c r="B32" s="4">
        <v>0.08</v>
      </c>
      <c r="C32" s="4" t="s">
        <v>42</v>
      </c>
      <c r="D32" s="4">
        <f>VLOOKUP(B32,h!A:C,2,0)</f>
        <v>30.14</v>
      </c>
      <c r="E32" s="4" t="s">
        <v>8</v>
      </c>
      <c r="F32" s="4" t="s">
        <v>9</v>
      </c>
      <c r="G32" s="4" t="str">
        <f t="shared" si="0"/>
        <v>S_D_50%&amp;M_40%&amp;I_R_30.14%</v>
      </c>
      <c r="H32" s="6">
        <v>1.19634e-7</v>
      </c>
      <c r="I32" s="2">
        <f t="shared" si="1"/>
        <v>6.280785e-8</v>
      </c>
      <c r="J32" s="3" t="s">
        <v>43</v>
      </c>
      <c r="P32" s="7">
        <v>44622</v>
      </c>
      <c r="Q32">
        <v>31</v>
      </c>
      <c r="R32">
        <v>30</v>
      </c>
    </row>
    <row r="33" spans="1:18">
      <c r="A33" s="5">
        <v>0.475</v>
      </c>
      <c r="B33" s="4">
        <v>0.1</v>
      </c>
      <c r="C33" s="4" t="s">
        <v>42</v>
      </c>
      <c r="D33" s="4">
        <f>VLOOKUP(B33,h!A:C,2,0)</f>
        <v>35.26</v>
      </c>
      <c r="E33" s="4" t="s">
        <v>8</v>
      </c>
      <c r="F33" s="4" t="s">
        <v>9</v>
      </c>
      <c r="G33" s="4" t="str">
        <f t="shared" si="0"/>
        <v>S_D_50%&amp;M_40%&amp;I_R_35.26%</v>
      </c>
      <c r="H33" s="6">
        <v>1.19634e-7</v>
      </c>
      <c r="I33" s="2">
        <f t="shared" si="1"/>
        <v>6.280785e-8</v>
      </c>
      <c r="J33" s="3" t="s">
        <v>44</v>
      </c>
      <c r="P33" s="7">
        <v>44623</v>
      </c>
      <c r="Q33">
        <v>32</v>
      </c>
      <c r="R33">
        <v>31</v>
      </c>
    </row>
    <row r="34" spans="1:18">
      <c r="A34" s="5">
        <v>0.475</v>
      </c>
      <c r="B34" s="4">
        <v>0.14</v>
      </c>
      <c r="C34" s="4" t="s">
        <v>42</v>
      </c>
      <c r="D34" s="4">
        <f>VLOOKUP(B34,h!A:C,2,0)</f>
        <v>43.74</v>
      </c>
      <c r="E34" s="4" t="s">
        <v>8</v>
      </c>
      <c r="F34" s="4" t="s">
        <v>9</v>
      </c>
      <c r="G34" s="4" t="str">
        <f t="shared" si="0"/>
        <v>S_D_50%&amp;M_40%&amp;I_R_43.74%</v>
      </c>
      <c r="H34" s="6">
        <v>1.19634e-7</v>
      </c>
      <c r="I34" s="2">
        <f t="shared" si="1"/>
        <v>6.280785e-8</v>
      </c>
      <c r="J34" s="3" t="s">
        <v>45</v>
      </c>
      <c r="P34" s="7">
        <v>44624</v>
      </c>
      <c r="Q34">
        <v>33</v>
      </c>
      <c r="R34">
        <v>32</v>
      </c>
    </row>
    <row r="35" spans="1:18">
      <c r="A35" s="5">
        <v>0.475</v>
      </c>
      <c r="B35" s="4">
        <v>0.2</v>
      </c>
      <c r="C35" s="4" t="s">
        <v>42</v>
      </c>
      <c r="D35" s="4">
        <f>VLOOKUP(B35,h!A:C,2,0)</f>
        <v>53.31</v>
      </c>
      <c r="E35" s="4" t="s">
        <v>8</v>
      </c>
      <c r="F35" s="4" t="s">
        <v>9</v>
      </c>
      <c r="G35" s="4" t="str">
        <f t="shared" si="0"/>
        <v>S_D_50%&amp;M_40%&amp;I_R_53.31%</v>
      </c>
      <c r="H35" s="6">
        <v>1.19634e-7</v>
      </c>
      <c r="I35" s="2">
        <f t="shared" si="1"/>
        <v>6.280785e-8</v>
      </c>
      <c r="J35" s="3" t="s">
        <v>46</v>
      </c>
      <c r="P35" s="7">
        <v>44625</v>
      </c>
      <c r="Q35">
        <v>34</v>
      </c>
      <c r="R35">
        <v>33</v>
      </c>
    </row>
    <row r="36" spans="1:18">
      <c r="A36" s="5">
        <v>0.475</v>
      </c>
      <c r="B36" s="4">
        <v>0.24</v>
      </c>
      <c r="C36" s="4" t="s">
        <v>42</v>
      </c>
      <c r="D36" s="4">
        <f>VLOOKUP(B36,h!A:C,2,0)</f>
        <v>58.23</v>
      </c>
      <c r="E36" s="4" t="s">
        <v>8</v>
      </c>
      <c r="F36" s="4" t="s">
        <v>9</v>
      </c>
      <c r="G36" s="4" t="str">
        <f t="shared" si="0"/>
        <v>S_D_50%&amp;M_40%&amp;I_R_58.23%</v>
      </c>
      <c r="H36" s="6">
        <v>1.19634e-7</v>
      </c>
      <c r="I36" s="2">
        <f t="shared" si="1"/>
        <v>6.280785e-8</v>
      </c>
      <c r="J36" s="3" t="s">
        <v>47</v>
      </c>
      <c r="P36" s="7">
        <v>44626</v>
      </c>
      <c r="Q36">
        <v>35</v>
      </c>
      <c r="R36">
        <v>34</v>
      </c>
    </row>
    <row r="37" spans="1:18">
      <c r="A37" s="5">
        <v>0.475</v>
      </c>
      <c r="B37" s="4">
        <v>0.28</v>
      </c>
      <c r="C37" s="4" t="s">
        <v>42</v>
      </c>
      <c r="D37" s="4">
        <f>VLOOKUP(B37,h!A:C,2,0)</f>
        <v>62.32</v>
      </c>
      <c r="E37" s="4" t="s">
        <v>8</v>
      </c>
      <c r="F37" s="4" t="s">
        <v>9</v>
      </c>
      <c r="G37" s="4" t="str">
        <f t="shared" si="0"/>
        <v>S_D_50%&amp;M_40%&amp;I_R_62.32%</v>
      </c>
      <c r="H37" s="6">
        <v>1.19634e-7</v>
      </c>
      <c r="I37" s="2">
        <f t="shared" si="1"/>
        <v>6.280785e-8</v>
      </c>
      <c r="J37" s="3" t="s">
        <v>48</v>
      </c>
      <c r="P37" s="7">
        <v>44627</v>
      </c>
      <c r="Q37">
        <v>36</v>
      </c>
      <c r="R37">
        <v>35</v>
      </c>
    </row>
    <row r="38" spans="1:18">
      <c r="A38" s="5">
        <v>0.475</v>
      </c>
      <c r="B38" s="4">
        <v>0.3</v>
      </c>
      <c r="C38" s="4" t="s">
        <v>42</v>
      </c>
      <c r="D38" s="4">
        <f>VLOOKUP(B38,h!A:C,2,0)</f>
        <v>64.11</v>
      </c>
      <c r="E38" s="4" t="s">
        <v>8</v>
      </c>
      <c r="F38" s="4" t="s">
        <v>9</v>
      </c>
      <c r="G38" s="4" t="str">
        <f t="shared" si="0"/>
        <v>S_D_50%&amp;M_40%&amp;I_R_64.11%</v>
      </c>
      <c r="H38" s="6">
        <v>1.19634e-7</v>
      </c>
      <c r="I38" s="2">
        <f t="shared" si="1"/>
        <v>6.280785e-8</v>
      </c>
      <c r="J38" s="3" t="s">
        <v>49</v>
      </c>
      <c r="P38" s="7">
        <v>44628</v>
      </c>
      <c r="Q38">
        <v>37</v>
      </c>
      <c r="R38">
        <v>36</v>
      </c>
    </row>
    <row r="39" spans="1:18">
      <c r="A39" s="5">
        <v>0.475</v>
      </c>
      <c r="B39" s="4">
        <v>0.32</v>
      </c>
      <c r="C39" s="4" t="s">
        <v>42</v>
      </c>
      <c r="D39" s="4">
        <f>VLOOKUP(B39,h!A:C,2,0)</f>
        <v>65.76</v>
      </c>
      <c r="E39" s="4" t="s">
        <v>8</v>
      </c>
      <c r="F39" s="4" t="s">
        <v>9</v>
      </c>
      <c r="G39" s="4" t="str">
        <f t="shared" si="0"/>
        <v>S_D_50%&amp;M_40%&amp;I_R_65.76%</v>
      </c>
      <c r="H39" s="6">
        <v>1.19634e-7</v>
      </c>
      <c r="I39" s="2">
        <f t="shared" si="1"/>
        <v>6.280785e-8</v>
      </c>
      <c r="J39" s="3" t="s">
        <v>50</v>
      </c>
      <c r="P39" s="7">
        <v>44629</v>
      </c>
      <c r="Q39">
        <v>38</v>
      </c>
      <c r="R39">
        <v>37</v>
      </c>
    </row>
    <row r="40" spans="1:18">
      <c r="A40" s="5">
        <v>0.475</v>
      </c>
      <c r="B40" s="4">
        <v>0.34</v>
      </c>
      <c r="C40" s="4" t="s">
        <v>42</v>
      </c>
      <c r="D40" s="4">
        <f>VLOOKUP(B40,h!A:C,2,0)</f>
        <v>67.28</v>
      </c>
      <c r="E40" s="4" t="s">
        <v>8</v>
      </c>
      <c r="F40" s="4" t="s">
        <v>9</v>
      </c>
      <c r="G40" s="4" t="str">
        <f t="shared" si="0"/>
        <v>S_D_50%&amp;M_40%&amp;I_R_67.28%</v>
      </c>
      <c r="H40" s="6">
        <v>1.19634e-7</v>
      </c>
      <c r="I40" s="2">
        <f t="shared" si="1"/>
        <v>6.280785e-8</v>
      </c>
      <c r="J40" s="3" t="s">
        <v>51</v>
      </c>
      <c r="P40" s="7">
        <v>44630</v>
      </c>
      <c r="Q40">
        <v>39</v>
      </c>
      <c r="R40">
        <v>38</v>
      </c>
    </row>
    <row r="41" spans="1:18">
      <c r="A41" s="5">
        <v>0.475</v>
      </c>
      <c r="B41" s="4">
        <v>0.36</v>
      </c>
      <c r="C41" s="4" t="s">
        <v>42</v>
      </c>
      <c r="D41" s="4">
        <f>VLOOKUP(B41,h!A:C,2,0)</f>
        <v>68.69</v>
      </c>
      <c r="E41" s="4" t="s">
        <v>8</v>
      </c>
      <c r="F41" s="4" t="s">
        <v>9</v>
      </c>
      <c r="G41" s="4" t="str">
        <f t="shared" si="0"/>
        <v>S_D_50%&amp;M_40%&amp;I_R_68.69%</v>
      </c>
      <c r="H41" s="6">
        <v>1.19634e-7</v>
      </c>
      <c r="I41" s="2">
        <f t="shared" si="1"/>
        <v>6.280785e-8</v>
      </c>
      <c r="J41" s="3" t="s">
        <v>52</v>
      </c>
      <c r="P41" s="7">
        <v>44631</v>
      </c>
      <c r="Q41">
        <v>40</v>
      </c>
      <c r="R41">
        <v>39</v>
      </c>
    </row>
    <row r="42" spans="1:18">
      <c r="A42" s="4">
        <v>0.556</v>
      </c>
      <c r="B42" s="4">
        <v>0.08</v>
      </c>
      <c r="C42" s="4" t="s">
        <v>53</v>
      </c>
      <c r="D42" s="4">
        <f>VLOOKUP(B42,h!A:C,2,0)</f>
        <v>30.14</v>
      </c>
      <c r="E42" s="4" t="s">
        <v>8</v>
      </c>
      <c r="F42" s="4" t="s">
        <v>9</v>
      </c>
      <c r="G42" s="4" t="str">
        <f t="shared" si="0"/>
        <v>S_D_60%&amp;M_40%&amp;I_R_30.14%</v>
      </c>
      <c r="H42" s="6">
        <v>1.19634e-7</v>
      </c>
      <c r="I42" s="2">
        <f t="shared" si="1"/>
        <v>5.3117496e-8</v>
      </c>
      <c r="J42" s="3" t="s">
        <v>54</v>
      </c>
      <c r="P42" s="7">
        <v>44632</v>
      </c>
      <c r="Q42">
        <v>41</v>
      </c>
      <c r="R42">
        <v>40</v>
      </c>
    </row>
    <row r="43" spans="1:18">
      <c r="A43" s="4">
        <v>0.556</v>
      </c>
      <c r="B43" s="4">
        <v>0.1</v>
      </c>
      <c r="C43" s="4" t="s">
        <v>53</v>
      </c>
      <c r="D43" s="4">
        <f>VLOOKUP(B43,h!A:C,2,0)</f>
        <v>35.26</v>
      </c>
      <c r="E43" s="4" t="s">
        <v>8</v>
      </c>
      <c r="F43" s="4" t="s">
        <v>9</v>
      </c>
      <c r="G43" s="4" t="str">
        <f t="shared" si="0"/>
        <v>S_D_60%&amp;M_40%&amp;I_R_35.26%</v>
      </c>
      <c r="H43" s="6">
        <v>1.19634e-7</v>
      </c>
      <c r="I43" s="2">
        <f t="shared" si="1"/>
        <v>5.3117496e-8</v>
      </c>
      <c r="J43" s="3" t="s">
        <v>55</v>
      </c>
      <c r="P43" s="7">
        <v>44633</v>
      </c>
      <c r="Q43">
        <v>42</v>
      </c>
      <c r="R43">
        <v>41</v>
      </c>
    </row>
    <row r="44" spans="1:18">
      <c r="A44" s="4">
        <v>0.556</v>
      </c>
      <c r="B44" s="4">
        <v>0.14</v>
      </c>
      <c r="C44" s="4" t="s">
        <v>53</v>
      </c>
      <c r="D44" s="4">
        <f>VLOOKUP(B44,h!A:C,2,0)</f>
        <v>43.74</v>
      </c>
      <c r="E44" s="4" t="s">
        <v>8</v>
      </c>
      <c r="F44" s="4" t="s">
        <v>9</v>
      </c>
      <c r="G44" s="4" t="str">
        <f t="shared" si="0"/>
        <v>S_D_60%&amp;M_40%&amp;I_R_43.74%</v>
      </c>
      <c r="H44" s="6">
        <v>1.19634e-7</v>
      </c>
      <c r="I44" s="2">
        <f t="shared" si="1"/>
        <v>5.3117496e-8</v>
      </c>
      <c r="J44" s="3" t="s">
        <v>56</v>
      </c>
      <c r="P44" s="7">
        <v>44634</v>
      </c>
      <c r="Q44">
        <v>43</v>
      </c>
      <c r="R44">
        <v>42</v>
      </c>
    </row>
    <row r="45" spans="1:18">
      <c r="A45" s="4">
        <v>0.556</v>
      </c>
      <c r="B45" s="4">
        <v>0.2</v>
      </c>
      <c r="C45" s="4" t="s">
        <v>53</v>
      </c>
      <c r="D45" s="4">
        <f>VLOOKUP(B45,h!A:C,2,0)</f>
        <v>53.31</v>
      </c>
      <c r="E45" s="4" t="s">
        <v>8</v>
      </c>
      <c r="F45" s="4" t="s">
        <v>9</v>
      </c>
      <c r="G45" s="4" t="str">
        <f t="shared" si="0"/>
        <v>S_D_60%&amp;M_40%&amp;I_R_53.31%</v>
      </c>
      <c r="H45" s="6">
        <v>1.19634e-7</v>
      </c>
      <c r="I45" s="2">
        <f t="shared" si="1"/>
        <v>5.3117496e-8</v>
      </c>
      <c r="J45" s="3" t="s">
        <v>57</v>
      </c>
      <c r="P45" s="7">
        <v>44635</v>
      </c>
      <c r="Q45">
        <v>44</v>
      </c>
      <c r="R45">
        <v>43</v>
      </c>
    </row>
    <row r="46" spans="1:18">
      <c r="A46" s="4">
        <v>0.556</v>
      </c>
      <c r="B46" s="4">
        <v>0.24</v>
      </c>
      <c r="C46" s="4" t="s">
        <v>53</v>
      </c>
      <c r="D46" s="4">
        <f>VLOOKUP(B46,h!A:C,2,0)</f>
        <v>58.23</v>
      </c>
      <c r="E46" s="4" t="s">
        <v>8</v>
      </c>
      <c r="F46" s="4" t="s">
        <v>9</v>
      </c>
      <c r="G46" s="4" t="str">
        <f t="shared" si="0"/>
        <v>S_D_60%&amp;M_40%&amp;I_R_58.23%</v>
      </c>
      <c r="H46" s="6">
        <v>1.19634e-7</v>
      </c>
      <c r="I46" s="2">
        <f t="shared" si="1"/>
        <v>5.3117496e-8</v>
      </c>
      <c r="J46" s="3" t="s">
        <v>58</v>
      </c>
      <c r="P46" s="7">
        <v>44636</v>
      </c>
      <c r="Q46">
        <v>45</v>
      </c>
      <c r="R46">
        <v>44</v>
      </c>
    </row>
    <row r="47" spans="1:18">
      <c r="A47" s="4">
        <v>0.556</v>
      </c>
      <c r="B47" s="4">
        <v>0.28</v>
      </c>
      <c r="C47" s="4" t="s">
        <v>53</v>
      </c>
      <c r="D47" s="4">
        <f>VLOOKUP(B47,h!A:C,2,0)</f>
        <v>62.32</v>
      </c>
      <c r="E47" s="4" t="s">
        <v>8</v>
      </c>
      <c r="F47" s="4" t="s">
        <v>9</v>
      </c>
      <c r="G47" s="4" t="str">
        <f t="shared" si="0"/>
        <v>S_D_60%&amp;M_40%&amp;I_R_62.32%</v>
      </c>
      <c r="H47" s="6">
        <v>1.19634e-7</v>
      </c>
      <c r="I47" s="2">
        <f t="shared" si="1"/>
        <v>5.3117496e-8</v>
      </c>
      <c r="J47" s="3" t="s">
        <v>59</v>
      </c>
      <c r="P47" s="7">
        <v>44637</v>
      </c>
      <c r="Q47">
        <v>46</v>
      </c>
      <c r="R47">
        <v>45</v>
      </c>
    </row>
    <row r="48" spans="1:18">
      <c r="A48" s="4">
        <v>0.556</v>
      </c>
      <c r="B48" s="4">
        <v>0.3</v>
      </c>
      <c r="C48" s="4" t="s">
        <v>53</v>
      </c>
      <c r="D48" s="4">
        <f>VLOOKUP(B48,h!A:C,2,0)</f>
        <v>64.11</v>
      </c>
      <c r="E48" s="4" t="s">
        <v>8</v>
      </c>
      <c r="F48" s="4" t="s">
        <v>9</v>
      </c>
      <c r="G48" s="4" t="str">
        <f t="shared" si="0"/>
        <v>S_D_60%&amp;M_40%&amp;I_R_64.11%</v>
      </c>
      <c r="H48" s="6">
        <v>1.19634e-7</v>
      </c>
      <c r="I48" s="2">
        <f t="shared" si="1"/>
        <v>5.3117496e-8</v>
      </c>
      <c r="J48" s="3" t="s">
        <v>60</v>
      </c>
      <c r="P48" s="7">
        <v>44638</v>
      </c>
      <c r="Q48">
        <v>47</v>
      </c>
      <c r="R48">
        <v>46</v>
      </c>
    </row>
    <row r="49" spans="1:18">
      <c r="A49" s="4">
        <v>0.556</v>
      </c>
      <c r="B49" s="4">
        <v>0.32</v>
      </c>
      <c r="C49" s="4" t="s">
        <v>53</v>
      </c>
      <c r="D49" s="4">
        <f>VLOOKUP(B49,h!A:C,2,0)</f>
        <v>65.76</v>
      </c>
      <c r="E49" s="4" t="s">
        <v>8</v>
      </c>
      <c r="F49" s="4" t="s">
        <v>9</v>
      </c>
      <c r="G49" s="4" t="str">
        <f t="shared" si="0"/>
        <v>S_D_60%&amp;M_40%&amp;I_R_65.76%</v>
      </c>
      <c r="H49" s="6">
        <v>1.19634e-7</v>
      </c>
      <c r="I49" s="2">
        <f t="shared" si="1"/>
        <v>5.3117496e-8</v>
      </c>
      <c r="J49" s="3" t="s">
        <v>61</v>
      </c>
      <c r="P49" s="7">
        <v>44639</v>
      </c>
      <c r="Q49">
        <v>48</v>
      </c>
      <c r="R49">
        <v>47</v>
      </c>
    </row>
    <row r="50" spans="1:18">
      <c r="A50" s="4">
        <v>0.556</v>
      </c>
      <c r="B50" s="4">
        <v>0.34</v>
      </c>
      <c r="C50" s="4" t="s">
        <v>53</v>
      </c>
      <c r="D50" s="4">
        <f>VLOOKUP(B50,h!A:C,2,0)</f>
        <v>67.28</v>
      </c>
      <c r="E50" s="4" t="s">
        <v>8</v>
      </c>
      <c r="F50" s="4" t="s">
        <v>9</v>
      </c>
      <c r="G50" s="4" t="str">
        <f t="shared" si="0"/>
        <v>S_D_60%&amp;M_40%&amp;I_R_67.28%</v>
      </c>
      <c r="H50" s="6">
        <v>1.19634e-7</v>
      </c>
      <c r="I50" s="2">
        <f t="shared" si="1"/>
        <v>5.3117496e-8</v>
      </c>
      <c r="J50" s="3" t="s">
        <v>62</v>
      </c>
      <c r="P50" s="7">
        <v>44640</v>
      </c>
      <c r="Q50">
        <v>49</v>
      </c>
      <c r="R50">
        <v>48</v>
      </c>
    </row>
    <row r="51" spans="1:18">
      <c r="A51" s="4">
        <v>0.556</v>
      </c>
      <c r="B51" s="4">
        <v>0.36</v>
      </c>
      <c r="C51" s="4" t="s">
        <v>53</v>
      </c>
      <c r="D51" s="4">
        <f>VLOOKUP(B51,h!A:C,2,0)</f>
        <v>68.69</v>
      </c>
      <c r="E51" s="4" t="s">
        <v>8</v>
      </c>
      <c r="F51" s="4" t="s">
        <v>9</v>
      </c>
      <c r="G51" s="4" t="str">
        <f t="shared" si="0"/>
        <v>S_D_60%&amp;M_40%&amp;I_R_68.69%</v>
      </c>
      <c r="H51" s="6">
        <v>1.19634e-7</v>
      </c>
      <c r="I51" s="2">
        <f t="shared" si="1"/>
        <v>5.3117496e-8</v>
      </c>
      <c r="J51" s="3" t="s">
        <v>63</v>
      </c>
      <c r="P51" s="7">
        <v>44641</v>
      </c>
      <c r="Q51">
        <v>50</v>
      </c>
      <c r="R51">
        <v>49</v>
      </c>
    </row>
    <row r="52" spans="1:18">
      <c r="A52" s="5">
        <v>0.608</v>
      </c>
      <c r="B52" s="4">
        <v>0.08</v>
      </c>
      <c r="C52" s="4" t="s">
        <v>64</v>
      </c>
      <c r="D52" s="4">
        <f>VLOOKUP(B52,h!A:C,2,0)</f>
        <v>30.14</v>
      </c>
      <c r="E52" s="4" t="s">
        <v>8</v>
      </c>
      <c r="F52" s="4" t="s">
        <v>9</v>
      </c>
      <c r="G52" s="4" t="str">
        <f t="shared" si="0"/>
        <v>S_D_80%&amp;I_R_30.14%</v>
      </c>
      <c r="H52" s="6">
        <v>1.19634e-7</v>
      </c>
      <c r="I52" s="2">
        <f t="shared" si="1"/>
        <v>4.6896528e-8</v>
      </c>
      <c r="J52" s="3" t="s">
        <v>65</v>
      </c>
      <c r="P52" s="7">
        <v>44642</v>
      </c>
      <c r="Q52">
        <v>51</v>
      </c>
      <c r="R52">
        <v>50</v>
      </c>
    </row>
    <row r="53" spans="1:18">
      <c r="A53" s="5">
        <v>0.608</v>
      </c>
      <c r="B53" s="4">
        <v>0.1</v>
      </c>
      <c r="C53" s="4" t="s">
        <v>64</v>
      </c>
      <c r="D53" s="4">
        <f>VLOOKUP(B53,h!A:C,2,0)</f>
        <v>35.26</v>
      </c>
      <c r="E53" s="4" t="s">
        <v>8</v>
      </c>
      <c r="F53" s="4" t="s">
        <v>9</v>
      </c>
      <c r="G53" s="4" t="str">
        <f t="shared" si="0"/>
        <v>S_D_80%&amp;I_R_35.26%</v>
      </c>
      <c r="H53" s="6">
        <v>1.19634e-7</v>
      </c>
      <c r="I53" s="2">
        <f t="shared" si="1"/>
        <v>4.6896528e-8</v>
      </c>
      <c r="J53" s="3" t="s">
        <v>66</v>
      </c>
      <c r="P53" s="7">
        <v>44643</v>
      </c>
      <c r="Q53">
        <v>52</v>
      </c>
      <c r="R53">
        <v>51</v>
      </c>
    </row>
    <row r="54" spans="1:18">
      <c r="A54" s="5">
        <v>0.608</v>
      </c>
      <c r="B54" s="4">
        <v>0.14</v>
      </c>
      <c r="C54" s="4" t="s">
        <v>64</v>
      </c>
      <c r="D54" s="4">
        <f>VLOOKUP(B54,h!A:C,2,0)</f>
        <v>43.74</v>
      </c>
      <c r="E54" s="4" t="s">
        <v>8</v>
      </c>
      <c r="F54" s="4" t="s">
        <v>9</v>
      </c>
      <c r="G54" s="4" t="str">
        <f t="shared" si="0"/>
        <v>S_D_80%&amp;I_R_43.74%</v>
      </c>
      <c r="H54" s="6">
        <v>1.19634e-7</v>
      </c>
      <c r="I54" s="2">
        <f t="shared" si="1"/>
        <v>4.6896528e-8</v>
      </c>
      <c r="J54" s="3" t="s">
        <v>67</v>
      </c>
      <c r="P54" s="7">
        <v>44644</v>
      </c>
      <c r="Q54">
        <v>53</v>
      </c>
      <c r="R54">
        <v>52</v>
      </c>
    </row>
    <row r="55" spans="1:18">
      <c r="A55" s="5">
        <v>0.608</v>
      </c>
      <c r="B55" s="4">
        <v>0.2</v>
      </c>
      <c r="C55" s="4" t="s">
        <v>64</v>
      </c>
      <c r="D55" s="4">
        <f>VLOOKUP(B55,h!A:C,2,0)</f>
        <v>53.31</v>
      </c>
      <c r="E55" s="4" t="s">
        <v>8</v>
      </c>
      <c r="F55" s="4" t="s">
        <v>9</v>
      </c>
      <c r="G55" s="4" t="str">
        <f t="shared" si="0"/>
        <v>S_D_80%&amp;I_R_53.31%</v>
      </c>
      <c r="H55" s="6">
        <v>1.19634e-7</v>
      </c>
      <c r="I55" s="2">
        <f t="shared" si="1"/>
        <v>4.6896528e-8</v>
      </c>
      <c r="J55" s="3" t="s">
        <v>68</v>
      </c>
      <c r="P55" s="7">
        <v>44645</v>
      </c>
      <c r="Q55">
        <v>54</v>
      </c>
      <c r="R55">
        <v>53</v>
      </c>
    </row>
    <row r="56" spans="1:18">
      <c r="A56" s="5">
        <v>0.608</v>
      </c>
      <c r="B56" s="4">
        <v>0.24</v>
      </c>
      <c r="C56" s="4" t="s">
        <v>64</v>
      </c>
      <c r="D56" s="4">
        <f>VLOOKUP(B56,h!A:C,2,0)</f>
        <v>58.23</v>
      </c>
      <c r="E56" s="4" t="s">
        <v>8</v>
      </c>
      <c r="F56" s="4" t="s">
        <v>9</v>
      </c>
      <c r="G56" s="4" t="str">
        <f t="shared" si="0"/>
        <v>S_D_80%&amp;I_R_58.23%</v>
      </c>
      <c r="H56" s="6">
        <v>1.19634e-7</v>
      </c>
      <c r="I56" s="2">
        <f t="shared" si="1"/>
        <v>4.6896528e-8</v>
      </c>
      <c r="J56" s="3" t="s">
        <v>69</v>
      </c>
      <c r="P56" s="7">
        <v>44646</v>
      </c>
      <c r="Q56">
        <v>55</v>
      </c>
      <c r="R56">
        <v>54</v>
      </c>
    </row>
    <row r="57" spans="1:18">
      <c r="A57" s="5">
        <v>0.608</v>
      </c>
      <c r="B57" s="4">
        <v>0.28</v>
      </c>
      <c r="C57" s="4" t="s">
        <v>64</v>
      </c>
      <c r="D57" s="4">
        <f>VLOOKUP(B57,h!A:C,2,0)</f>
        <v>62.32</v>
      </c>
      <c r="E57" s="4" t="s">
        <v>8</v>
      </c>
      <c r="F57" s="4" t="s">
        <v>9</v>
      </c>
      <c r="G57" s="4" t="str">
        <f t="shared" si="0"/>
        <v>S_D_80%&amp;I_R_62.32%</v>
      </c>
      <c r="H57" s="6">
        <v>1.19634e-7</v>
      </c>
      <c r="I57" s="2">
        <f t="shared" si="1"/>
        <v>4.6896528e-8</v>
      </c>
      <c r="J57" s="3" t="s">
        <v>70</v>
      </c>
      <c r="P57" s="7">
        <v>44647</v>
      </c>
      <c r="Q57">
        <v>56</v>
      </c>
      <c r="R57">
        <v>55</v>
      </c>
    </row>
    <row r="58" spans="1:18">
      <c r="A58" s="5">
        <v>0.608</v>
      </c>
      <c r="B58" s="4">
        <v>0.3</v>
      </c>
      <c r="C58" s="4" t="s">
        <v>64</v>
      </c>
      <c r="D58" s="4">
        <f>VLOOKUP(B58,h!A:C,2,0)</f>
        <v>64.11</v>
      </c>
      <c r="E58" s="4" t="s">
        <v>8</v>
      </c>
      <c r="F58" s="4" t="s">
        <v>9</v>
      </c>
      <c r="G58" s="4" t="str">
        <f t="shared" si="0"/>
        <v>S_D_80%&amp;I_R_64.11%</v>
      </c>
      <c r="H58" s="6">
        <v>1.19634e-7</v>
      </c>
      <c r="I58" s="2">
        <f t="shared" si="1"/>
        <v>4.6896528e-8</v>
      </c>
      <c r="J58" s="3" t="s">
        <v>71</v>
      </c>
      <c r="P58" s="7">
        <v>44648</v>
      </c>
      <c r="Q58">
        <v>57</v>
      </c>
      <c r="R58">
        <v>56</v>
      </c>
    </row>
    <row r="59" spans="1:18">
      <c r="A59" s="5">
        <v>0.608</v>
      </c>
      <c r="B59" s="4">
        <v>0.32</v>
      </c>
      <c r="C59" s="4" t="s">
        <v>64</v>
      </c>
      <c r="D59" s="4">
        <f>VLOOKUP(B59,h!A:C,2,0)</f>
        <v>65.76</v>
      </c>
      <c r="E59" s="4" t="s">
        <v>8</v>
      </c>
      <c r="F59" s="4" t="s">
        <v>9</v>
      </c>
      <c r="G59" s="4" t="str">
        <f t="shared" si="0"/>
        <v>S_D_80%&amp;I_R_65.76%</v>
      </c>
      <c r="H59" s="6">
        <v>1.19634e-7</v>
      </c>
      <c r="I59" s="2">
        <f t="shared" si="1"/>
        <v>4.6896528e-8</v>
      </c>
      <c r="J59" s="3" t="s">
        <v>72</v>
      </c>
      <c r="P59" s="7">
        <v>44649</v>
      </c>
      <c r="Q59">
        <v>58</v>
      </c>
      <c r="R59">
        <v>57</v>
      </c>
    </row>
    <row r="60" spans="1:18">
      <c r="A60" s="5">
        <v>0.608</v>
      </c>
      <c r="B60" s="4">
        <v>0.34</v>
      </c>
      <c r="C60" s="4" t="s">
        <v>64</v>
      </c>
      <c r="D60" s="4">
        <f>VLOOKUP(B60,h!A:C,2,0)</f>
        <v>67.28</v>
      </c>
      <c r="E60" s="4" t="s">
        <v>8</v>
      </c>
      <c r="F60" s="4" t="s">
        <v>9</v>
      </c>
      <c r="G60" s="4" t="str">
        <f t="shared" si="0"/>
        <v>S_D_80%&amp;I_R_67.28%</v>
      </c>
      <c r="H60" s="6">
        <v>1.19634e-7</v>
      </c>
      <c r="I60" s="2">
        <f t="shared" si="1"/>
        <v>4.6896528e-8</v>
      </c>
      <c r="J60" s="3" t="s">
        <v>73</v>
      </c>
      <c r="P60" s="7">
        <v>44650</v>
      </c>
      <c r="Q60">
        <v>59</v>
      </c>
      <c r="R60">
        <v>58</v>
      </c>
    </row>
    <row r="61" spans="1:18">
      <c r="A61" s="5">
        <v>0.608</v>
      </c>
      <c r="B61" s="4">
        <v>0.36</v>
      </c>
      <c r="C61" s="4" t="s">
        <v>64</v>
      </c>
      <c r="D61" s="4">
        <f>VLOOKUP(B61,h!A:C,2,0)</f>
        <v>68.69</v>
      </c>
      <c r="E61" s="4" t="s">
        <v>8</v>
      </c>
      <c r="F61" s="4" t="s">
        <v>9</v>
      </c>
      <c r="G61" s="4" t="str">
        <f t="shared" si="0"/>
        <v>S_D_80%&amp;I_R_68.69%</v>
      </c>
      <c r="H61" s="6">
        <v>1.19634e-7</v>
      </c>
      <c r="I61" s="2">
        <f t="shared" si="1"/>
        <v>4.6896528e-8</v>
      </c>
      <c r="J61" s="3" t="s">
        <v>74</v>
      </c>
      <c r="P61" s="7">
        <v>44651</v>
      </c>
      <c r="Q61">
        <v>60</v>
      </c>
      <c r="R61">
        <v>59</v>
      </c>
    </row>
    <row r="62" spans="1:10">
      <c r="A62" s="4">
        <v>0.642</v>
      </c>
      <c r="B62" s="4">
        <v>0.08</v>
      </c>
      <c r="C62" s="4" t="s">
        <v>75</v>
      </c>
      <c r="D62" s="4">
        <f>VLOOKUP(B62,h!A:C,2,0)</f>
        <v>30.14</v>
      </c>
      <c r="E62" s="4" t="s">
        <v>8</v>
      </c>
      <c r="F62" s="4" t="s">
        <v>9</v>
      </c>
      <c r="G62" s="4" t="str">
        <f t="shared" si="0"/>
        <v>S_D_80%&amp;M_10%&amp;I_R_30.14%</v>
      </c>
      <c r="H62" s="6">
        <v>1.19634e-7</v>
      </c>
      <c r="I62" s="2">
        <f t="shared" si="1"/>
        <v>4.2828972e-8</v>
      </c>
      <c r="J62" s="3" t="s">
        <v>76</v>
      </c>
    </row>
    <row r="63" spans="1:10">
      <c r="A63" s="4">
        <v>0.642</v>
      </c>
      <c r="B63" s="4">
        <v>0.1</v>
      </c>
      <c r="C63" s="4" t="s">
        <v>75</v>
      </c>
      <c r="D63" s="4">
        <f>VLOOKUP(B63,h!A:C,2,0)</f>
        <v>35.26</v>
      </c>
      <c r="E63" s="4" t="s">
        <v>8</v>
      </c>
      <c r="F63" s="4" t="s">
        <v>9</v>
      </c>
      <c r="G63" s="4" t="str">
        <f t="shared" si="0"/>
        <v>S_D_80%&amp;M_10%&amp;I_R_35.26%</v>
      </c>
      <c r="H63" s="6">
        <v>1.19634e-7</v>
      </c>
      <c r="I63" s="2">
        <f t="shared" si="1"/>
        <v>4.2828972e-8</v>
      </c>
      <c r="J63" s="3" t="s">
        <v>77</v>
      </c>
    </row>
    <row r="64" spans="1:10">
      <c r="A64" s="4">
        <v>0.642</v>
      </c>
      <c r="B64" s="4">
        <v>0.14</v>
      </c>
      <c r="C64" s="4" t="s">
        <v>75</v>
      </c>
      <c r="D64" s="4">
        <f>VLOOKUP(B64,h!A:C,2,0)</f>
        <v>43.74</v>
      </c>
      <c r="E64" s="4" t="s">
        <v>8</v>
      </c>
      <c r="F64" s="4" t="s">
        <v>9</v>
      </c>
      <c r="G64" s="4" t="str">
        <f t="shared" si="0"/>
        <v>S_D_80%&amp;M_10%&amp;I_R_43.74%</v>
      </c>
      <c r="H64" s="6">
        <v>1.19634e-7</v>
      </c>
      <c r="I64" s="2">
        <f t="shared" si="1"/>
        <v>4.2828972e-8</v>
      </c>
      <c r="J64" s="3" t="s">
        <v>78</v>
      </c>
    </row>
    <row r="65" spans="1:10">
      <c r="A65" s="4">
        <v>0.642</v>
      </c>
      <c r="B65" s="4">
        <v>0.2</v>
      </c>
      <c r="C65" s="4" t="s">
        <v>75</v>
      </c>
      <c r="D65" s="4">
        <f>VLOOKUP(B65,h!A:C,2,0)</f>
        <v>53.31</v>
      </c>
      <c r="E65" s="4" t="s">
        <v>8</v>
      </c>
      <c r="F65" s="4" t="s">
        <v>9</v>
      </c>
      <c r="G65" s="4" t="str">
        <f t="shared" si="0"/>
        <v>S_D_80%&amp;M_10%&amp;I_R_53.31%</v>
      </c>
      <c r="H65" s="6">
        <v>1.19634e-7</v>
      </c>
      <c r="I65" s="2">
        <f t="shared" si="1"/>
        <v>4.2828972e-8</v>
      </c>
      <c r="J65" s="3" t="s">
        <v>79</v>
      </c>
    </row>
    <row r="66" spans="1:10">
      <c r="A66" s="4">
        <v>0.642</v>
      </c>
      <c r="B66" s="4">
        <v>0.24</v>
      </c>
      <c r="C66" s="4" t="s">
        <v>75</v>
      </c>
      <c r="D66" s="4">
        <f>VLOOKUP(B66,h!A:C,2,0)</f>
        <v>58.23</v>
      </c>
      <c r="E66" s="4" t="s">
        <v>8</v>
      </c>
      <c r="F66" s="4" t="s">
        <v>9</v>
      </c>
      <c r="G66" s="4" t="str">
        <f t="shared" ref="G66:G101" si="2">C66&amp;F66&amp;D66&amp;E66</f>
        <v>S_D_80%&amp;M_10%&amp;I_R_58.23%</v>
      </c>
      <c r="H66" s="6">
        <v>1.19634e-7</v>
      </c>
      <c r="I66" s="2">
        <f t="shared" ref="I66:I101" si="3">H66*(1-A66)</f>
        <v>4.2828972e-8</v>
      </c>
      <c r="J66" s="3" t="s">
        <v>80</v>
      </c>
    </row>
    <row r="67" spans="1:10">
      <c r="A67" s="4">
        <v>0.642</v>
      </c>
      <c r="B67" s="4">
        <v>0.28</v>
      </c>
      <c r="C67" s="4" t="s">
        <v>75</v>
      </c>
      <c r="D67" s="4">
        <f>VLOOKUP(B67,h!A:C,2,0)</f>
        <v>62.32</v>
      </c>
      <c r="E67" s="4" t="s">
        <v>8</v>
      </c>
      <c r="F67" s="4" t="s">
        <v>9</v>
      </c>
      <c r="G67" s="4" t="str">
        <f t="shared" si="2"/>
        <v>S_D_80%&amp;M_10%&amp;I_R_62.32%</v>
      </c>
      <c r="H67" s="6">
        <v>1.19634e-7</v>
      </c>
      <c r="I67" s="2">
        <f t="shared" si="3"/>
        <v>4.2828972e-8</v>
      </c>
      <c r="J67" s="3" t="s">
        <v>81</v>
      </c>
    </row>
    <row r="68" spans="1:10">
      <c r="A68" s="4">
        <v>0.642</v>
      </c>
      <c r="B68" s="4">
        <v>0.3</v>
      </c>
      <c r="C68" s="4" t="s">
        <v>75</v>
      </c>
      <c r="D68" s="4">
        <f>VLOOKUP(B68,h!A:C,2,0)</f>
        <v>64.11</v>
      </c>
      <c r="E68" s="4" t="s">
        <v>8</v>
      </c>
      <c r="F68" s="4" t="s">
        <v>9</v>
      </c>
      <c r="G68" s="4" t="str">
        <f t="shared" si="2"/>
        <v>S_D_80%&amp;M_10%&amp;I_R_64.11%</v>
      </c>
      <c r="H68" s="6">
        <v>1.19634e-7</v>
      </c>
      <c r="I68" s="2">
        <f t="shared" si="3"/>
        <v>4.2828972e-8</v>
      </c>
      <c r="J68" s="3" t="s">
        <v>82</v>
      </c>
    </row>
    <row r="69" spans="1:10">
      <c r="A69" s="4">
        <v>0.642</v>
      </c>
      <c r="B69" s="4">
        <v>0.32</v>
      </c>
      <c r="C69" s="4" t="s">
        <v>75</v>
      </c>
      <c r="D69" s="4">
        <f>VLOOKUP(B69,h!A:C,2,0)</f>
        <v>65.76</v>
      </c>
      <c r="E69" s="4" t="s">
        <v>8</v>
      </c>
      <c r="F69" s="4" t="s">
        <v>9</v>
      </c>
      <c r="G69" s="4" t="str">
        <f t="shared" si="2"/>
        <v>S_D_80%&amp;M_10%&amp;I_R_65.76%</v>
      </c>
      <c r="H69" s="6">
        <v>1.19634e-7</v>
      </c>
      <c r="I69" s="2">
        <f t="shared" si="3"/>
        <v>4.2828972e-8</v>
      </c>
      <c r="J69" s="3" t="s">
        <v>83</v>
      </c>
    </row>
    <row r="70" spans="1:10">
      <c r="A70" s="4">
        <v>0.642</v>
      </c>
      <c r="B70" s="4">
        <v>0.34</v>
      </c>
      <c r="C70" s="4" t="s">
        <v>75</v>
      </c>
      <c r="D70" s="4">
        <f>VLOOKUP(B70,h!A:C,2,0)</f>
        <v>67.28</v>
      </c>
      <c r="E70" s="4" t="s">
        <v>8</v>
      </c>
      <c r="F70" s="4" t="s">
        <v>9</v>
      </c>
      <c r="G70" s="4" t="str">
        <f t="shared" si="2"/>
        <v>S_D_80%&amp;M_10%&amp;I_R_67.28%</v>
      </c>
      <c r="H70" s="6">
        <v>1.19634e-7</v>
      </c>
      <c r="I70" s="2">
        <f t="shared" si="3"/>
        <v>4.2828972e-8</v>
      </c>
      <c r="J70" s="3" t="s">
        <v>84</v>
      </c>
    </row>
    <row r="71" spans="1:10">
      <c r="A71" s="4">
        <v>0.642</v>
      </c>
      <c r="B71" s="4">
        <v>0.36</v>
      </c>
      <c r="C71" s="4" t="s">
        <v>75</v>
      </c>
      <c r="D71" s="4">
        <f>VLOOKUP(B71,h!A:C,2,0)</f>
        <v>68.69</v>
      </c>
      <c r="E71" s="4" t="s">
        <v>8</v>
      </c>
      <c r="F71" s="4" t="s">
        <v>9</v>
      </c>
      <c r="G71" s="4" t="str">
        <f t="shared" si="2"/>
        <v>S_D_80%&amp;M_10%&amp;I_R_68.69%</v>
      </c>
      <c r="H71" s="6">
        <v>1.19634e-7</v>
      </c>
      <c r="I71" s="2">
        <f t="shared" si="3"/>
        <v>4.2828972e-8</v>
      </c>
      <c r="J71" s="3" t="s">
        <v>85</v>
      </c>
    </row>
    <row r="72" spans="1:10">
      <c r="A72" s="5">
        <v>0.699</v>
      </c>
      <c r="B72" s="4">
        <v>0.08</v>
      </c>
      <c r="C72" s="4" t="s">
        <v>86</v>
      </c>
      <c r="D72" s="4">
        <f>VLOOKUP(B72,h!A:C,2,0)</f>
        <v>30.14</v>
      </c>
      <c r="E72" s="4" t="s">
        <v>8</v>
      </c>
      <c r="F72" s="4" t="s">
        <v>9</v>
      </c>
      <c r="G72" s="4" t="str">
        <f t="shared" si="2"/>
        <v>S_D_70%&amp;M_50%&amp;I_R_30.14%</v>
      </c>
      <c r="H72" s="6">
        <v>1.19634e-7</v>
      </c>
      <c r="I72" s="2">
        <f t="shared" si="3"/>
        <v>3.6009834e-8</v>
      </c>
      <c r="J72" s="3" t="s">
        <v>87</v>
      </c>
    </row>
    <row r="73" spans="1:10">
      <c r="A73" s="5">
        <v>0.699</v>
      </c>
      <c r="B73" s="4">
        <v>0.1</v>
      </c>
      <c r="C73" s="4" t="s">
        <v>86</v>
      </c>
      <c r="D73" s="4">
        <f>VLOOKUP(B73,h!A:C,2,0)</f>
        <v>35.26</v>
      </c>
      <c r="E73" s="4" t="s">
        <v>8</v>
      </c>
      <c r="F73" s="4" t="s">
        <v>9</v>
      </c>
      <c r="G73" s="4" t="str">
        <f t="shared" si="2"/>
        <v>S_D_70%&amp;M_50%&amp;I_R_35.26%</v>
      </c>
      <c r="H73" s="6">
        <v>1.19634e-7</v>
      </c>
      <c r="I73" s="2">
        <f t="shared" si="3"/>
        <v>3.6009834e-8</v>
      </c>
      <c r="J73" s="3" t="s">
        <v>88</v>
      </c>
    </row>
    <row r="74" spans="1:10">
      <c r="A74" s="5">
        <v>0.699</v>
      </c>
      <c r="B74" s="4">
        <v>0.14</v>
      </c>
      <c r="C74" s="4" t="s">
        <v>86</v>
      </c>
      <c r="D74" s="4">
        <f>VLOOKUP(B74,h!A:C,2,0)</f>
        <v>43.74</v>
      </c>
      <c r="E74" s="4" t="s">
        <v>8</v>
      </c>
      <c r="F74" s="4" t="s">
        <v>9</v>
      </c>
      <c r="G74" s="4" t="str">
        <f t="shared" si="2"/>
        <v>S_D_70%&amp;M_50%&amp;I_R_43.74%</v>
      </c>
      <c r="H74" s="6">
        <v>1.19634e-7</v>
      </c>
      <c r="I74" s="2">
        <f t="shared" si="3"/>
        <v>3.6009834e-8</v>
      </c>
      <c r="J74" s="3" t="s">
        <v>89</v>
      </c>
    </row>
    <row r="75" spans="1:10">
      <c r="A75" s="5">
        <v>0.699</v>
      </c>
      <c r="B75" s="4">
        <v>0.2</v>
      </c>
      <c r="C75" s="4" t="s">
        <v>86</v>
      </c>
      <c r="D75" s="4">
        <f>VLOOKUP(B75,h!A:C,2,0)</f>
        <v>53.31</v>
      </c>
      <c r="E75" s="4" t="s">
        <v>8</v>
      </c>
      <c r="F75" s="4" t="s">
        <v>9</v>
      </c>
      <c r="G75" s="4" t="str">
        <f t="shared" si="2"/>
        <v>S_D_70%&amp;M_50%&amp;I_R_53.31%</v>
      </c>
      <c r="H75" s="6">
        <v>1.19634e-7</v>
      </c>
      <c r="I75" s="2">
        <f t="shared" si="3"/>
        <v>3.6009834e-8</v>
      </c>
      <c r="J75" s="3" t="s">
        <v>90</v>
      </c>
    </row>
    <row r="76" spans="1:10">
      <c r="A76" s="5">
        <v>0.699</v>
      </c>
      <c r="B76" s="4">
        <v>0.24</v>
      </c>
      <c r="C76" s="4" t="s">
        <v>86</v>
      </c>
      <c r="D76" s="4">
        <f>VLOOKUP(B76,h!A:C,2,0)</f>
        <v>58.23</v>
      </c>
      <c r="E76" s="4" t="s">
        <v>8</v>
      </c>
      <c r="F76" s="4" t="s">
        <v>9</v>
      </c>
      <c r="G76" s="4" t="str">
        <f t="shared" si="2"/>
        <v>S_D_70%&amp;M_50%&amp;I_R_58.23%</v>
      </c>
      <c r="H76" s="6">
        <v>1.19634e-7</v>
      </c>
      <c r="I76" s="2">
        <f t="shared" si="3"/>
        <v>3.6009834e-8</v>
      </c>
      <c r="J76" s="3" t="s">
        <v>91</v>
      </c>
    </row>
    <row r="77" spans="1:10">
      <c r="A77" s="5">
        <v>0.699</v>
      </c>
      <c r="B77" s="4">
        <v>0.28</v>
      </c>
      <c r="C77" s="4" t="s">
        <v>86</v>
      </c>
      <c r="D77" s="4">
        <f>VLOOKUP(B77,h!A:C,2,0)</f>
        <v>62.32</v>
      </c>
      <c r="E77" s="4" t="s">
        <v>8</v>
      </c>
      <c r="F77" s="4" t="s">
        <v>9</v>
      </c>
      <c r="G77" s="4" t="str">
        <f t="shared" si="2"/>
        <v>S_D_70%&amp;M_50%&amp;I_R_62.32%</v>
      </c>
      <c r="H77" s="6">
        <v>1.19634e-7</v>
      </c>
      <c r="I77" s="2">
        <f t="shared" si="3"/>
        <v>3.6009834e-8</v>
      </c>
      <c r="J77" s="3" t="s">
        <v>92</v>
      </c>
    </row>
    <row r="78" spans="1:10">
      <c r="A78" s="5">
        <v>0.699</v>
      </c>
      <c r="B78" s="4">
        <v>0.3</v>
      </c>
      <c r="C78" s="4" t="s">
        <v>86</v>
      </c>
      <c r="D78" s="4">
        <f>VLOOKUP(B78,h!A:C,2,0)</f>
        <v>64.11</v>
      </c>
      <c r="E78" s="4" t="s">
        <v>8</v>
      </c>
      <c r="F78" s="4" t="s">
        <v>9</v>
      </c>
      <c r="G78" s="4" t="str">
        <f t="shared" si="2"/>
        <v>S_D_70%&amp;M_50%&amp;I_R_64.11%</v>
      </c>
      <c r="H78" s="6">
        <v>1.19634e-7</v>
      </c>
      <c r="I78" s="2">
        <f t="shared" si="3"/>
        <v>3.6009834e-8</v>
      </c>
      <c r="J78" s="3" t="s">
        <v>93</v>
      </c>
    </row>
    <row r="79" spans="1:10">
      <c r="A79" s="5">
        <v>0.699</v>
      </c>
      <c r="B79" s="4">
        <v>0.32</v>
      </c>
      <c r="C79" s="4" t="s">
        <v>86</v>
      </c>
      <c r="D79" s="4">
        <f>VLOOKUP(B79,h!A:C,2,0)</f>
        <v>65.76</v>
      </c>
      <c r="E79" s="4" t="s">
        <v>8</v>
      </c>
      <c r="F79" s="4" t="s">
        <v>9</v>
      </c>
      <c r="G79" s="4" t="str">
        <f t="shared" si="2"/>
        <v>S_D_70%&amp;M_50%&amp;I_R_65.76%</v>
      </c>
      <c r="H79" s="6">
        <v>1.19634e-7</v>
      </c>
      <c r="I79" s="2">
        <f t="shared" si="3"/>
        <v>3.6009834e-8</v>
      </c>
      <c r="J79" s="3" t="s">
        <v>94</v>
      </c>
    </row>
    <row r="80" spans="1:10">
      <c r="A80" s="5">
        <v>0.699</v>
      </c>
      <c r="B80" s="4">
        <v>0.34</v>
      </c>
      <c r="C80" s="4" t="s">
        <v>86</v>
      </c>
      <c r="D80" s="4">
        <f>VLOOKUP(B80,h!A:C,2,0)</f>
        <v>67.28</v>
      </c>
      <c r="E80" s="4" t="s">
        <v>8</v>
      </c>
      <c r="F80" s="4" t="s">
        <v>9</v>
      </c>
      <c r="G80" s="4" t="str">
        <f t="shared" si="2"/>
        <v>S_D_70%&amp;M_50%&amp;I_R_67.28%</v>
      </c>
      <c r="H80" s="6">
        <v>1.19634e-7</v>
      </c>
      <c r="I80" s="2">
        <f t="shared" si="3"/>
        <v>3.6009834e-8</v>
      </c>
      <c r="J80" s="3" t="s">
        <v>95</v>
      </c>
    </row>
    <row r="81" spans="1:10">
      <c r="A81" s="5">
        <v>0.699</v>
      </c>
      <c r="B81" s="4">
        <v>0.36</v>
      </c>
      <c r="C81" s="4" t="s">
        <v>86</v>
      </c>
      <c r="D81" s="4">
        <f>VLOOKUP(B81,h!A:C,2,0)</f>
        <v>68.69</v>
      </c>
      <c r="E81" s="4" t="s">
        <v>8</v>
      </c>
      <c r="F81" s="4" t="s">
        <v>9</v>
      </c>
      <c r="G81" s="4" t="str">
        <f t="shared" si="2"/>
        <v>S_D_70%&amp;M_50%&amp;I_R_68.69%</v>
      </c>
      <c r="H81" s="6">
        <v>1.19634e-7</v>
      </c>
      <c r="I81" s="2">
        <f t="shared" si="3"/>
        <v>3.6009834e-8</v>
      </c>
      <c r="J81" s="3" t="s">
        <v>96</v>
      </c>
    </row>
    <row r="82" spans="1:10">
      <c r="A82" s="4">
        <v>0.713</v>
      </c>
      <c r="B82" s="4">
        <v>0.08</v>
      </c>
      <c r="C82" s="4" t="s">
        <v>97</v>
      </c>
      <c r="D82" s="4">
        <f>VLOOKUP(B82,h!A:C,2,0)</f>
        <v>30.14</v>
      </c>
      <c r="E82" s="4" t="s">
        <v>8</v>
      </c>
      <c r="F82" s="4" t="s">
        <v>9</v>
      </c>
      <c r="G82" s="4" t="str">
        <f t="shared" si="2"/>
        <v>S_D_80%&amp;M_30%&amp;I_R_30.14%</v>
      </c>
      <c r="H82" s="6">
        <v>1.19634e-7</v>
      </c>
      <c r="I82" s="2">
        <f t="shared" si="3"/>
        <v>3.4334958e-8</v>
      </c>
      <c r="J82" s="3" t="s">
        <v>98</v>
      </c>
    </row>
    <row r="83" spans="1:10">
      <c r="A83" s="4">
        <v>0.713</v>
      </c>
      <c r="B83" s="4">
        <v>0.1</v>
      </c>
      <c r="C83" s="4" t="s">
        <v>97</v>
      </c>
      <c r="D83" s="4">
        <f>VLOOKUP(B83,h!A:C,2,0)</f>
        <v>35.26</v>
      </c>
      <c r="E83" s="4" t="s">
        <v>8</v>
      </c>
      <c r="F83" s="4" t="s">
        <v>9</v>
      </c>
      <c r="G83" s="4" t="str">
        <f t="shared" si="2"/>
        <v>S_D_80%&amp;M_30%&amp;I_R_35.26%</v>
      </c>
      <c r="H83" s="6">
        <v>1.19634e-7</v>
      </c>
      <c r="I83" s="2">
        <f t="shared" si="3"/>
        <v>3.4334958e-8</v>
      </c>
      <c r="J83" s="3" t="s">
        <v>99</v>
      </c>
    </row>
    <row r="84" spans="1:10">
      <c r="A84" s="4">
        <v>0.713</v>
      </c>
      <c r="B84" s="4">
        <v>0.14</v>
      </c>
      <c r="C84" s="4" t="s">
        <v>97</v>
      </c>
      <c r="D84" s="4">
        <f>VLOOKUP(B84,h!A:C,2,0)</f>
        <v>43.74</v>
      </c>
      <c r="E84" s="4" t="s">
        <v>8</v>
      </c>
      <c r="F84" s="4" t="s">
        <v>9</v>
      </c>
      <c r="G84" s="4" t="str">
        <f t="shared" si="2"/>
        <v>S_D_80%&amp;M_30%&amp;I_R_43.74%</v>
      </c>
      <c r="H84" s="6">
        <v>1.19634e-7</v>
      </c>
      <c r="I84" s="2">
        <f t="shared" si="3"/>
        <v>3.4334958e-8</v>
      </c>
      <c r="J84" s="3" t="s">
        <v>100</v>
      </c>
    </row>
    <row r="85" spans="1:10">
      <c r="A85" s="4">
        <v>0.713</v>
      </c>
      <c r="B85" s="4">
        <v>0.2</v>
      </c>
      <c r="C85" s="4" t="s">
        <v>97</v>
      </c>
      <c r="D85" s="4">
        <f>VLOOKUP(B85,h!A:C,2,0)</f>
        <v>53.31</v>
      </c>
      <c r="E85" s="4" t="s">
        <v>8</v>
      </c>
      <c r="F85" s="4" t="s">
        <v>9</v>
      </c>
      <c r="G85" s="4" t="str">
        <f t="shared" si="2"/>
        <v>S_D_80%&amp;M_30%&amp;I_R_53.31%</v>
      </c>
      <c r="H85" s="6">
        <v>1.19634e-7</v>
      </c>
      <c r="I85" s="2">
        <f t="shared" si="3"/>
        <v>3.4334958e-8</v>
      </c>
      <c r="J85" s="3" t="s">
        <v>101</v>
      </c>
    </row>
    <row r="86" spans="1:10">
      <c r="A86" s="4">
        <v>0.713</v>
      </c>
      <c r="B86" s="4">
        <v>0.24</v>
      </c>
      <c r="C86" s="4" t="s">
        <v>97</v>
      </c>
      <c r="D86" s="4">
        <f>VLOOKUP(B86,h!A:C,2,0)</f>
        <v>58.23</v>
      </c>
      <c r="E86" s="4" t="s">
        <v>8</v>
      </c>
      <c r="F86" s="4" t="s">
        <v>9</v>
      </c>
      <c r="G86" s="4" t="str">
        <f t="shared" si="2"/>
        <v>S_D_80%&amp;M_30%&amp;I_R_58.23%</v>
      </c>
      <c r="H86" s="6">
        <v>1.19634e-7</v>
      </c>
      <c r="I86" s="2">
        <f t="shared" si="3"/>
        <v>3.4334958e-8</v>
      </c>
      <c r="J86" s="3" t="s">
        <v>102</v>
      </c>
    </row>
    <row r="87" spans="1:10">
      <c r="A87" s="4">
        <v>0.713</v>
      </c>
      <c r="B87" s="4">
        <v>0.28</v>
      </c>
      <c r="C87" s="4" t="s">
        <v>97</v>
      </c>
      <c r="D87" s="4">
        <f>VLOOKUP(B87,h!A:C,2,0)</f>
        <v>62.32</v>
      </c>
      <c r="E87" s="4" t="s">
        <v>8</v>
      </c>
      <c r="F87" s="4" t="s">
        <v>9</v>
      </c>
      <c r="G87" s="4" t="str">
        <f t="shared" si="2"/>
        <v>S_D_80%&amp;M_30%&amp;I_R_62.32%</v>
      </c>
      <c r="H87" s="6">
        <v>1.19634e-7</v>
      </c>
      <c r="I87" s="2">
        <f t="shared" si="3"/>
        <v>3.4334958e-8</v>
      </c>
      <c r="J87" s="3" t="s">
        <v>103</v>
      </c>
    </row>
    <row r="88" spans="1:10">
      <c r="A88" s="4">
        <v>0.713</v>
      </c>
      <c r="B88" s="4">
        <v>0.3</v>
      </c>
      <c r="C88" s="4" t="s">
        <v>97</v>
      </c>
      <c r="D88" s="4">
        <f>VLOOKUP(B88,h!A:C,2,0)</f>
        <v>64.11</v>
      </c>
      <c r="E88" s="4" t="s">
        <v>8</v>
      </c>
      <c r="F88" s="4" t="s">
        <v>9</v>
      </c>
      <c r="G88" s="4" t="str">
        <f t="shared" si="2"/>
        <v>S_D_80%&amp;M_30%&amp;I_R_64.11%</v>
      </c>
      <c r="H88" s="6">
        <v>1.19634e-7</v>
      </c>
      <c r="I88" s="2">
        <f t="shared" si="3"/>
        <v>3.4334958e-8</v>
      </c>
      <c r="J88" s="3" t="s">
        <v>104</v>
      </c>
    </row>
    <row r="89" spans="1:10">
      <c r="A89" s="4">
        <v>0.713</v>
      </c>
      <c r="B89" s="4">
        <v>0.32</v>
      </c>
      <c r="C89" s="4" t="s">
        <v>97</v>
      </c>
      <c r="D89" s="4">
        <f>VLOOKUP(B89,h!A:C,2,0)</f>
        <v>65.76</v>
      </c>
      <c r="E89" s="4" t="s">
        <v>8</v>
      </c>
      <c r="F89" s="4" t="s">
        <v>9</v>
      </c>
      <c r="G89" s="4" t="str">
        <f t="shared" si="2"/>
        <v>S_D_80%&amp;M_30%&amp;I_R_65.76%</v>
      </c>
      <c r="H89" s="6">
        <v>1.19634e-7</v>
      </c>
      <c r="I89" s="2">
        <f t="shared" si="3"/>
        <v>3.4334958e-8</v>
      </c>
      <c r="J89" s="3" t="s">
        <v>105</v>
      </c>
    </row>
    <row r="90" spans="1:10">
      <c r="A90" s="4">
        <v>0.713</v>
      </c>
      <c r="B90" s="4">
        <v>0.34</v>
      </c>
      <c r="C90" s="4" t="s">
        <v>97</v>
      </c>
      <c r="D90" s="4">
        <f>VLOOKUP(B90,h!A:C,2,0)</f>
        <v>67.28</v>
      </c>
      <c r="E90" s="4" t="s">
        <v>8</v>
      </c>
      <c r="F90" s="4" t="s">
        <v>9</v>
      </c>
      <c r="G90" s="4" t="str">
        <f t="shared" si="2"/>
        <v>S_D_80%&amp;M_30%&amp;I_R_67.28%</v>
      </c>
      <c r="H90" s="6">
        <v>1.19634e-7</v>
      </c>
      <c r="I90" s="2">
        <f t="shared" si="3"/>
        <v>3.4334958e-8</v>
      </c>
      <c r="J90" s="3" t="s">
        <v>106</v>
      </c>
    </row>
    <row r="91" spans="1:10">
      <c r="A91" s="4">
        <v>0.713</v>
      </c>
      <c r="B91" s="4">
        <v>0.36</v>
      </c>
      <c r="C91" s="4" t="s">
        <v>97</v>
      </c>
      <c r="D91" s="4">
        <f>VLOOKUP(B91,h!A:C,2,0)</f>
        <v>68.69</v>
      </c>
      <c r="E91" s="4" t="s">
        <v>8</v>
      </c>
      <c r="F91" s="4" t="s">
        <v>9</v>
      </c>
      <c r="G91" s="4" t="str">
        <f t="shared" si="2"/>
        <v>S_D_80%&amp;M_30%&amp;I_R_68.69%</v>
      </c>
      <c r="H91" s="6">
        <v>1.19634e-7</v>
      </c>
      <c r="I91" s="2">
        <f t="shared" si="3"/>
        <v>3.4334958e-8</v>
      </c>
      <c r="J91" s="3" t="s">
        <v>107</v>
      </c>
    </row>
    <row r="92" spans="1:10">
      <c r="A92" s="5">
        <v>0.789</v>
      </c>
      <c r="B92" s="4">
        <v>0.08</v>
      </c>
      <c r="C92" s="4" t="s">
        <v>108</v>
      </c>
      <c r="D92" s="4">
        <f>VLOOKUP(B92,h!A:C,2,0)</f>
        <v>30.14</v>
      </c>
      <c r="E92" s="4" t="s">
        <v>8</v>
      </c>
      <c r="F92" s="4" t="s">
        <v>9</v>
      </c>
      <c r="G92" s="4" t="str">
        <f t="shared" si="2"/>
        <v>S_D_80%&amp;M_50%&amp;I_R_30.14%</v>
      </c>
      <c r="H92" s="6">
        <v>1.19634e-7</v>
      </c>
      <c r="I92" s="2">
        <f t="shared" si="3"/>
        <v>2.5242774e-8</v>
      </c>
      <c r="J92" s="3" t="s">
        <v>109</v>
      </c>
    </row>
    <row r="93" spans="1:10">
      <c r="A93" s="5">
        <v>0.789</v>
      </c>
      <c r="B93" s="4">
        <v>0.1</v>
      </c>
      <c r="C93" s="4" t="s">
        <v>108</v>
      </c>
      <c r="D93" s="4">
        <f>VLOOKUP(B93,h!A:C,2,0)</f>
        <v>35.26</v>
      </c>
      <c r="E93" s="4" t="s">
        <v>8</v>
      </c>
      <c r="F93" s="4" t="s">
        <v>9</v>
      </c>
      <c r="G93" s="4" t="str">
        <f t="shared" si="2"/>
        <v>S_D_80%&amp;M_50%&amp;I_R_35.26%</v>
      </c>
      <c r="H93" s="6">
        <v>1.19634e-7</v>
      </c>
      <c r="I93" s="2">
        <f t="shared" si="3"/>
        <v>2.5242774e-8</v>
      </c>
      <c r="J93" s="3" t="s">
        <v>110</v>
      </c>
    </row>
    <row r="94" spans="1:10">
      <c r="A94" s="5">
        <v>0.789</v>
      </c>
      <c r="B94" s="4">
        <v>0.14</v>
      </c>
      <c r="C94" s="4" t="s">
        <v>108</v>
      </c>
      <c r="D94" s="4">
        <f>VLOOKUP(B94,h!A:C,2,0)</f>
        <v>43.74</v>
      </c>
      <c r="E94" s="4" t="s">
        <v>8</v>
      </c>
      <c r="F94" s="4" t="s">
        <v>9</v>
      </c>
      <c r="G94" s="4" t="str">
        <f t="shared" si="2"/>
        <v>S_D_80%&amp;M_50%&amp;I_R_43.74%</v>
      </c>
      <c r="H94" s="6">
        <v>1.19634e-7</v>
      </c>
      <c r="I94" s="2">
        <f t="shared" si="3"/>
        <v>2.5242774e-8</v>
      </c>
      <c r="J94" s="3" t="s">
        <v>111</v>
      </c>
    </row>
    <row r="95" spans="1:10">
      <c r="A95" s="5">
        <v>0.789</v>
      </c>
      <c r="B95" s="4">
        <v>0.2</v>
      </c>
      <c r="C95" s="4" t="s">
        <v>108</v>
      </c>
      <c r="D95" s="4">
        <f>VLOOKUP(B95,h!A:C,2,0)</f>
        <v>53.31</v>
      </c>
      <c r="E95" s="4" t="s">
        <v>8</v>
      </c>
      <c r="F95" s="4" t="s">
        <v>9</v>
      </c>
      <c r="G95" s="4" t="str">
        <f t="shared" si="2"/>
        <v>S_D_80%&amp;M_50%&amp;I_R_53.31%</v>
      </c>
      <c r="H95" s="6">
        <v>1.19634e-7</v>
      </c>
      <c r="I95" s="2">
        <f t="shared" si="3"/>
        <v>2.5242774e-8</v>
      </c>
      <c r="J95" s="3" t="s">
        <v>112</v>
      </c>
    </row>
    <row r="96" spans="1:10">
      <c r="A96" s="5">
        <v>0.789</v>
      </c>
      <c r="B96" s="4">
        <v>0.24</v>
      </c>
      <c r="C96" s="4" t="s">
        <v>108</v>
      </c>
      <c r="D96" s="4">
        <f>VLOOKUP(B96,h!A:C,2,0)</f>
        <v>58.23</v>
      </c>
      <c r="E96" s="4" t="s">
        <v>8</v>
      </c>
      <c r="F96" s="4" t="s">
        <v>9</v>
      </c>
      <c r="G96" s="4" t="str">
        <f t="shared" si="2"/>
        <v>S_D_80%&amp;M_50%&amp;I_R_58.23%</v>
      </c>
      <c r="H96" s="6">
        <v>1.19634e-7</v>
      </c>
      <c r="I96" s="2">
        <f t="shared" si="3"/>
        <v>2.5242774e-8</v>
      </c>
      <c r="J96" s="3" t="s">
        <v>113</v>
      </c>
    </row>
    <row r="97" spans="1:10">
      <c r="A97" s="5">
        <v>0.789</v>
      </c>
      <c r="B97" s="4">
        <v>0.28</v>
      </c>
      <c r="C97" s="4" t="s">
        <v>108</v>
      </c>
      <c r="D97" s="4">
        <f>VLOOKUP(B97,h!A:C,2,0)</f>
        <v>62.32</v>
      </c>
      <c r="E97" s="4" t="s">
        <v>8</v>
      </c>
      <c r="F97" s="4" t="s">
        <v>9</v>
      </c>
      <c r="G97" s="4" t="str">
        <f t="shared" si="2"/>
        <v>S_D_80%&amp;M_50%&amp;I_R_62.32%</v>
      </c>
      <c r="H97" s="6">
        <v>1.19634e-7</v>
      </c>
      <c r="I97" s="2">
        <f t="shared" si="3"/>
        <v>2.5242774e-8</v>
      </c>
      <c r="J97" s="3" t="s">
        <v>114</v>
      </c>
    </row>
    <row r="98" spans="1:10">
      <c r="A98" s="5">
        <v>0.789</v>
      </c>
      <c r="B98" s="4">
        <v>0.3</v>
      </c>
      <c r="C98" s="4" t="s">
        <v>108</v>
      </c>
      <c r="D98" s="4">
        <f>VLOOKUP(B98,h!A:C,2,0)</f>
        <v>64.11</v>
      </c>
      <c r="E98" s="4" t="s">
        <v>8</v>
      </c>
      <c r="F98" s="4" t="s">
        <v>9</v>
      </c>
      <c r="G98" s="4" t="str">
        <f t="shared" si="2"/>
        <v>S_D_80%&amp;M_50%&amp;I_R_64.11%</v>
      </c>
      <c r="H98" s="6">
        <v>1.19634e-7</v>
      </c>
      <c r="I98" s="2">
        <f t="shared" si="3"/>
        <v>2.5242774e-8</v>
      </c>
      <c r="J98" s="3" t="s">
        <v>115</v>
      </c>
    </row>
    <row r="99" spans="1:10">
      <c r="A99" s="5">
        <v>0.789</v>
      </c>
      <c r="B99" s="4">
        <v>0.32</v>
      </c>
      <c r="C99" s="4" t="s">
        <v>108</v>
      </c>
      <c r="D99" s="4">
        <f>VLOOKUP(B99,h!A:C,2,0)</f>
        <v>65.76</v>
      </c>
      <c r="E99" s="4" t="s">
        <v>8</v>
      </c>
      <c r="F99" s="4" t="s">
        <v>9</v>
      </c>
      <c r="G99" s="4" t="str">
        <f t="shared" si="2"/>
        <v>S_D_80%&amp;M_50%&amp;I_R_65.76%</v>
      </c>
      <c r="H99" s="6">
        <v>1.19634e-7</v>
      </c>
      <c r="I99" s="2">
        <f t="shared" si="3"/>
        <v>2.5242774e-8</v>
      </c>
      <c r="J99" s="3" t="s">
        <v>116</v>
      </c>
    </row>
    <row r="100" spans="1:10">
      <c r="A100" s="5">
        <v>0.789</v>
      </c>
      <c r="B100" s="4">
        <v>0.34</v>
      </c>
      <c r="C100" s="4" t="s">
        <v>108</v>
      </c>
      <c r="D100" s="4">
        <f>VLOOKUP(B100,h!A:C,2,0)</f>
        <v>67.28</v>
      </c>
      <c r="E100" s="4" t="s">
        <v>8</v>
      </c>
      <c r="F100" s="4" t="s">
        <v>9</v>
      </c>
      <c r="G100" s="4" t="str">
        <f t="shared" si="2"/>
        <v>S_D_80%&amp;M_50%&amp;I_R_67.28%</v>
      </c>
      <c r="H100" s="6">
        <v>1.19634e-7</v>
      </c>
      <c r="I100" s="2">
        <f t="shared" si="3"/>
        <v>2.5242774e-8</v>
      </c>
      <c r="J100" s="3" t="s">
        <v>117</v>
      </c>
    </row>
    <row r="101" spans="1:10">
      <c r="A101" s="5">
        <v>0.789</v>
      </c>
      <c r="B101" s="4">
        <v>0.36</v>
      </c>
      <c r="C101" s="4" t="s">
        <v>108</v>
      </c>
      <c r="D101" s="4">
        <f>VLOOKUP(B101,h!A:C,2,0)</f>
        <v>68.69</v>
      </c>
      <c r="E101" s="4" t="s">
        <v>8</v>
      </c>
      <c r="F101" s="4" t="s">
        <v>9</v>
      </c>
      <c r="G101" s="4" t="str">
        <f t="shared" si="2"/>
        <v>S_D_80%&amp;M_50%&amp;I_R_68.69%</v>
      </c>
      <c r="H101" s="6">
        <v>1.19634e-7</v>
      </c>
      <c r="I101" s="2">
        <f t="shared" si="3"/>
        <v>2.5242774e-8</v>
      </c>
      <c r="J101" s="3" t="s">
        <v>118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D6" sqref="D6"/>
    </sheetView>
  </sheetViews>
  <sheetFormatPr defaultColWidth="9.14285714285714" defaultRowHeight="17.6" outlineLevelRow="4" outlineLevelCol="3"/>
  <cols>
    <col min="3" max="3" width="12.7857142857143"/>
  </cols>
  <sheetData>
    <row r="1" spans="1:4">
      <c r="A1" t="s">
        <v>1</v>
      </c>
      <c r="B1" t="s">
        <v>119</v>
      </c>
      <c r="C1" t="s">
        <v>2</v>
      </c>
      <c r="D1" t="s">
        <v>4</v>
      </c>
    </row>
    <row r="2" spans="1:4">
      <c r="A2" s="1">
        <v>1.07851e-7</v>
      </c>
      <c r="B2">
        <v>0</v>
      </c>
      <c r="C2">
        <f>(1-B2)*A2</f>
        <v>1.07851e-7</v>
      </c>
      <c r="D2">
        <v>0</v>
      </c>
    </row>
    <row r="3" spans="1:4">
      <c r="A3" s="1">
        <v>1.07851e-7</v>
      </c>
      <c r="B3">
        <v>0.032</v>
      </c>
      <c r="C3">
        <f>(1-B3)*A3</f>
        <v>1.04399768e-7</v>
      </c>
      <c r="D3">
        <v>0.015</v>
      </c>
    </row>
    <row r="4" spans="1:4">
      <c r="A4" s="1">
        <v>1.07851e-7</v>
      </c>
      <c r="B4">
        <v>0.113</v>
      </c>
      <c r="C4">
        <f>(1-B4)*A4</f>
        <v>9.5663837e-8</v>
      </c>
      <c r="D4">
        <v>0.033</v>
      </c>
    </row>
    <row r="5" spans="1:4">
      <c r="A5" s="1">
        <v>1.07851e-7</v>
      </c>
      <c r="B5">
        <v>0.262</v>
      </c>
      <c r="C5">
        <f>(1-B5)*A5</f>
        <v>7.9594038e-8</v>
      </c>
      <c r="D5">
        <v>0.052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C15" sqref="C15"/>
    </sheetView>
  </sheetViews>
  <sheetFormatPr defaultColWidth="9.14285714285714" defaultRowHeight="17.6" outlineLevelRow="6" outlineLevelCol="3"/>
  <cols>
    <col min="3" max="3" width="12.7857142857143"/>
  </cols>
  <sheetData>
    <row r="1" spans="1:4">
      <c r="A1" t="s">
        <v>1</v>
      </c>
      <c r="B1" t="s">
        <v>119</v>
      </c>
      <c r="C1" t="s">
        <v>2</v>
      </c>
      <c r="D1" t="s">
        <v>4</v>
      </c>
    </row>
    <row r="2" spans="1:4">
      <c r="A2" s="1">
        <v>1.07851e-7</v>
      </c>
      <c r="B2" s="2">
        <v>0.544</v>
      </c>
      <c r="C2">
        <f t="shared" ref="C2:C10" si="0">(1-B2)*A2</f>
        <v>4.9180056e-8</v>
      </c>
      <c r="D2">
        <v>0.32</v>
      </c>
    </row>
    <row r="3" spans="1:4">
      <c r="A3" s="1">
        <v>1.07851e-7</v>
      </c>
      <c r="B3" s="2">
        <v>0.556</v>
      </c>
      <c r="C3">
        <f t="shared" si="0"/>
        <v>4.7885844e-8</v>
      </c>
      <c r="D3">
        <v>0.32</v>
      </c>
    </row>
    <row r="4" spans="1:4">
      <c r="A4" s="1">
        <v>1.07851e-7</v>
      </c>
      <c r="B4" s="2">
        <v>0.589</v>
      </c>
      <c r="C4">
        <f t="shared" si="0"/>
        <v>4.4326761e-8</v>
      </c>
      <c r="D4">
        <v>0.32</v>
      </c>
    </row>
    <row r="5" spans="1:4">
      <c r="A5" s="1">
        <v>1.07851e-7</v>
      </c>
      <c r="B5" s="2">
        <v>0.706</v>
      </c>
      <c r="C5">
        <f t="shared" si="0"/>
        <v>3.1708194e-8</v>
      </c>
      <c r="D5">
        <v>0.28</v>
      </c>
    </row>
    <row r="6" spans="1:4">
      <c r="A6" s="1">
        <v>1.07851e-7</v>
      </c>
      <c r="B6" s="2">
        <v>0.713</v>
      </c>
      <c r="C6">
        <f t="shared" si="0"/>
        <v>3.0953237e-8</v>
      </c>
      <c r="D6">
        <v>0.28</v>
      </c>
    </row>
    <row r="7" spans="1:4">
      <c r="A7" s="1">
        <v>1.07851e-7</v>
      </c>
      <c r="B7" s="2">
        <v>0.751</v>
      </c>
      <c r="C7">
        <f t="shared" si="0"/>
        <v>2.6854899e-8</v>
      </c>
      <c r="D7">
        <v>0.28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</vt:lpstr>
      <vt:lpstr>h</vt:lpstr>
      <vt:lpstr>bh</vt:lpstr>
      <vt:lpstr>4types</vt:lpstr>
      <vt:lpstr>实际情况模拟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weihj</dc:creator>
  <dcterms:created xsi:type="dcterms:W3CDTF">2022-04-08T00:15:00Z</dcterms:created>
  <dcterms:modified xsi:type="dcterms:W3CDTF">2022-04-28T17:28:49Z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