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20" activeTab="1"/>
  </bookViews>
  <sheets>
    <sheet name="Outcome2022-03-31 (6)" sheetId="1" r:id="rId1"/>
    <sheet name="新" sheetId="2" r:id="rId2"/>
  </sheets>
  <calcPr calcId="144525" concurrentCalc="0"/>
</workbook>
</file>

<file path=xl/sharedStrings.xml><?xml version="1.0" encoding="utf-8"?>
<sst xmlns="http://schemas.openxmlformats.org/spreadsheetml/2006/main" count="48">
  <si>
    <t>t_start</t>
  </si>
  <si>
    <t>t_end</t>
  </si>
  <si>
    <t>Mean(R)</t>
  </si>
  <si>
    <t>Std(R)</t>
  </si>
  <si>
    <t>Quantile.0.025(R)</t>
  </si>
  <si>
    <t>Quantile.0.05(R)</t>
  </si>
  <si>
    <t>Quantile.0.25(R)</t>
  </si>
  <si>
    <t>Median(R)</t>
  </si>
  <si>
    <t>Quantile.0.75(R)</t>
  </si>
  <si>
    <t>Quantile.0.95(R)</t>
  </si>
  <si>
    <t>Quantile.0.975(R)</t>
  </si>
  <si>
    <t>date</t>
  </si>
  <si>
    <t>Report</t>
  </si>
  <si>
    <t>Confirmed Cases</t>
  </si>
  <si>
    <t>Asymptomatic Cases</t>
  </si>
  <si>
    <t>PHSM</t>
  </si>
  <si>
    <t>上海</t>
  </si>
  <si>
    <t>Region</t>
  </si>
  <si>
    <t>Transport</t>
  </si>
  <si>
    <t>Colonization</t>
  </si>
  <si>
    <t>Establishment</t>
  </si>
  <si>
    <t>Landscape spread</t>
  </si>
  <si>
    <t>Outbreak</t>
  </si>
  <si>
    <t>Shanghai City</t>
  </si>
  <si>
    <t>Date</t>
  </si>
  <si>
    <t>2022/3/1~
2022/3/6</t>
  </si>
  <si>
    <t>2022/3/7~
2022/3/23</t>
  </si>
  <si>
    <t>2022/3/24~
2022/4/1</t>
  </si>
  <si>
    <t>2022/4/2~
2022/4/12</t>
  </si>
  <si>
    <t>Rt</t>
  </si>
  <si>
    <t>NaN</t>
  </si>
  <si>
    <t>(3.176~3.563)</t>
  </si>
  <si>
    <t>(1.842~1.876)</t>
  </si>
  <si>
    <t>(1.91~1.942)</t>
  </si>
  <si>
    <t>(1.545~1.553)</t>
  </si>
  <si>
    <t>PHSM_index</t>
  </si>
  <si>
    <t>Shenzhen City</t>
  </si>
  <si>
    <t>2022/1/31~
2022/2/4</t>
  </si>
  <si>
    <t>2022/2/5~
2022/2/17</t>
  </si>
  <si>
    <t>2022/2/18~
2022/3/2</t>
  </si>
  <si>
    <t>2022/3/3~
2022/3/31</t>
  </si>
  <si>
    <t>Nanjing City</t>
  </si>
  <si>
    <t>2022/3/10~
2022/3/16</t>
  </si>
  <si>
    <t>Suzhou City</t>
  </si>
  <si>
    <t>2022/2/10~
2022/3/1</t>
  </si>
  <si>
    <t>(</t>
  </si>
  <si>
    <t>)</t>
  </si>
  <si>
    <t>~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</si>
</sst>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00%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1"/>
      <color theme="1"/>
      <name val="Times New Roman Regular"/>
      <charset val="134"/>
    </font>
    <font>
      <sz val="11"/>
      <color rgb="FF2E1E01"/>
      <name val="Times New Roman Regular"/>
      <charset val="134"/>
    </font>
    <font>
      <sz val="11"/>
      <color rgb="FF444444"/>
      <name val="Times New Roman Regular"/>
      <charset val="134"/>
    </font>
    <font>
      <sz val="11"/>
      <color theme="1"/>
      <name val="宋体"/>
      <charset val="134"/>
      <scheme val="minor"/>
    </font>
    <font>
      <sz val="10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8"/>
      <color rgb="FF000000"/>
      <name val="Times New Roman Regular"/>
      <charset val="134"/>
    </font>
    <font>
      <sz val="8"/>
      <color theme="1"/>
      <name val="Times New Roman Regular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6" fillId="30" borderId="9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4" fontId="0" fillId="2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176" fontId="0" fillId="0" borderId="0" xfId="9" applyNumberForma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4" fontId="8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52"/>
  <sheetViews>
    <sheetView topLeftCell="J18" workbookViewId="0">
      <selection activeCell="Q32" sqref="Q32:Q48"/>
    </sheetView>
  </sheetViews>
  <sheetFormatPr defaultColWidth="9.64285714285714" defaultRowHeight="17.6"/>
  <cols>
    <col min="1" max="2" width="9.71428571428571"/>
    <col min="3" max="11" width="12.7857142857143"/>
    <col min="12" max="13" width="11.6428571428571"/>
    <col min="15" max="15" width="12.7857142857143"/>
    <col min="21" max="22" width="21.1428571428571" customWidth="1"/>
    <col min="23" max="23" width="22.2857142857143" customWidth="1"/>
    <col min="24" max="25" width="23.4285714285714" customWidth="1"/>
  </cols>
  <sheetData>
    <row r="1" ht="30.5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Q1" t="s">
        <v>15</v>
      </c>
      <c r="U1" s="10" t="s">
        <v>16</v>
      </c>
      <c r="V1" s="11" t="s">
        <v>17</v>
      </c>
      <c r="W1" s="11"/>
      <c r="X1" s="12" t="s">
        <v>18</v>
      </c>
      <c r="Y1" s="12" t="s">
        <v>19</v>
      </c>
      <c r="Z1" s="12" t="s">
        <v>20</v>
      </c>
      <c r="AA1" s="12" t="s">
        <v>21</v>
      </c>
      <c r="AB1" s="12" t="s">
        <v>22</v>
      </c>
    </row>
    <row r="2" spans="12:28">
      <c r="L2" s="3">
        <v>44621</v>
      </c>
      <c r="M2" s="1">
        <v>2</v>
      </c>
      <c r="N2" s="1">
        <v>1</v>
      </c>
      <c r="O2" s="1">
        <v>1</v>
      </c>
      <c r="P2" s="1"/>
      <c r="Q2" s="8">
        <v>28.88</v>
      </c>
      <c r="U2" s="10"/>
      <c r="V2" s="13" t="s">
        <v>23</v>
      </c>
      <c r="W2" s="14" t="s">
        <v>24</v>
      </c>
      <c r="X2" s="15">
        <v>44621</v>
      </c>
      <c r="Y2" s="14" t="s">
        <v>25</v>
      </c>
      <c r="Z2" s="14" t="s">
        <v>26</v>
      </c>
      <c r="AA2" s="14" t="s">
        <v>27</v>
      </c>
      <c r="AB2" s="14" t="s">
        <v>28</v>
      </c>
    </row>
    <row r="3" spans="12:28">
      <c r="L3" s="5">
        <v>44622</v>
      </c>
      <c r="M3" s="1">
        <v>8</v>
      </c>
      <c r="N3" s="1">
        <v>3</v>
      </c>
      <c r="O3" s="1">
        <v>5</v>
      </c>
      <c r="P3" s="1"/>
      <c r="Q3" s="8">
        <v>28.88</v>
      </c>
      <c r="V3" s="13"/>
      <c r="W3" s="14"/>
      <c r="X3" s="15"/>
      <c r="Y3" s="14"/>
      <c r="Z3" s="14"/>
      <c r="AA3" s="14"/>
      <c r="AB3" s="16"/>
    </row>
    <row r="4" spans="12:28">
      <c r="L4" s="5">
        <v>44623</v>
      </c>
      <c r="M4" s="1">
        <v>16</v>
      </c>
      <c r="N4" s="1">
        <v>2</v>
      </c>
      <c r="O4" s="1">
        <v>14</v>
      </c>
      <c r="P4" s="1"/>
      <c r="Q4" s="8">
        <v>28.88</v>
      </c>
      <c r="V4" s="13"/>
      <c r="W4" s="14" t="s">
        <v>29</v>
      </c>
      <c r="X4" s="16" t="s">
        <v>30</v>
      </c>
      <c r="Y4" s="19">
        <v>3.366</v>
      </c>
      <c r="Z4" s="14">
        <v>1.859</v>
      </c>
      <c r="AA4" s="14">
        <v>1.926</v>
      </c>
      <c r="AB4" s="14">
        <v>1.549</v>
      </c>
    </row>
    <row r="5" spans="12:28">
      <c r="L5" s="3">
        <v>44624</v>
      </c>
      <c r="M5" s="1">
        <v>19</v>
      </c>
      <c r="N5" s="1">
        <v>3</v>
      </c>
      <c r="O5" s="1">
        <v>16</v>
      </c>
      <c r="P5" s="1"/>
      <c r="Q5" s="8">
        <v>28.88</v>
      </c>
      <c r="V5" s="13"/>
      <c r="W5" s="14"/>
      <c r="X5" s="16"/>
      <c r="Y5" s="20" t="s">
        <v>31</v>
      </c>
      <c r="Z5" s="20" t="s">
        <v>32</v>
      </c>
      <c r="AA5" s="20" t="s">
        <v>33</v>
      </c>
      <c r="AB5" s="20" t="s">
        <v>34</v>
      </c>
    </row>
    <row r="6" spans="1:28">
      <c r="A6" s="5">
        <v>44623</v>
      </c>
      <c r="B6" s="5">
        <v>44627</v>
      </c>
      <c r="C6">
        <v>3.71011569824995</v>
      </c>
      <c r="D6">
        <v>0.338685676480921</v>
      </c>
      <c r="E6" s="1">
        <v>3.07605462594926</v>
      </c>
      <c r="F6" s="1">
        <v>3.17114997732656</v>
      </c>
      <c r="G6" s="1">
        <v>3.47640844077281</v>
      </c>
      <c r="H6" s="1">
        <v>3.69981492612719</v>
      </c>
      <c r="I6" s="1">
        <v>3.93259601826652</v>
      </c>
      <c r="J6" s="1">
        <v>4.28421976726608</v>
      </c>
      <c r="K6" s="1">
        <v>4.40270902427392</v>
      </c>
      <c r="L6" s="5">
        <v>44625</v>
      </c>
      <c r="M6" s="1">
        <v>28</v>
      </c>
      <c r="N6" s="1">
        <v>0</v>
      </c>
      <c r="O6" s="1">
        <v>28</v>
      </c>
      <c r="P6" s="1"/>
      <c r="Q6" s="8">
        <v>28.88</v>
      </c>
      <c r="R6" s="1"/>
      <c r="S6" s="1"/>
      <c r="T6" s="1"/>
      <c r="V6" s="13"/>
      <c r="W6" s="14" t="s">
        <v>35</v>
      </c>
      <c r="X6" s="16">
        <v>28.88</v>
      </c>
      <c r="Y6" s="19">
        <v>28.88</v>
      </c>
      <c r="Z6" s="16">
        <v>60.433</v>
      </c>
      <c r="AA6" s="16">
        <v>76.01</v>
      </c>
      <c r="AB6" s="16">
        <v>88.021</v>
      </c>
    </row>
    <row r="7" spans="1:28">
      <c r="A7" s="5">
        <v>44624</v>
      </c>
      <c r="B7" s="5">
        <v>44628</v>
      </c>
      <c r="C7">
        <v>3.03759253591935</v>
      </c>
      <c r="D7">
        <v>0.235055967526667</v>
      </c>
      <c r="E7" s="1">
        <v>2.59435355327162</v>
      </c>
      <c r="F7" s="1">
        <v>2.66157339003498</v>
      </c>
      <c r="G7" s="1">
        <v>2.87591923165816</v>
      </c>
      <c r="H7" s="1">
        <v>3.03153163312262</v>
      </c>
      <c r="I7" s="1">
        <v>3.1926596208831</v>
      </c>
      <c r="J7" s="1">
        <v>3.43428659035246</v>
      </c>
      <c r="K7" s="1">
        <v>3.51527251698459</v>
      </c>
      <c r="L7" s="5">
        <v>44626</v>
      </c>
      <c r="M7" s="1">
        <v>48</v>
      </c>
      <c r="N7" s="1">
        <v>3</v>
      </c>
      <c r="O7" s="1">
        <v>45</v>
      </c>
      <c r="P7" s="1"/>
      <c r="Q7" s="8">
        <v>28.88</v>
      </c>
      <c r="R7" s="1"/>
      <c r="S7" s="1"/>
      <c r="T7" s="1"/>
      <c r="V7" s="13" t="s">
        <v>36</v>
      </c>
      <c r="W7" s="14" t="s">
        <v>24</v>
      </c>
      <c r="X7" s="15">
        <v>44592</v>
      </c>
      <c r="Y7" s="14" t="s">
        <v>37</v>
      </c>
      <c r="Z7" s="14" t="s">
        <v>38</v>
      </c>
      <c r="AA7" s="14" t="s">
        <v>39</v>
      </c>
      <c r="AB7" s="14" t="s">
        <v>40</v>
      </c>
    </row>
    <row r="8" spans="1:28">
      <c r="A8" s="5">
        <v>44625</v>
      </c>
      <c r="B8" s="5">
        <v>44629</v>
      </c>
      <c r="C8">
        <v>2.49472000700281</v>
      </c>
      <c r="D8">
        <v>0.169744196340815</v>
      </c>
      <c r="E8" s="1">
        <v>2.17309812506684</v>
      </c>
      <c r="F8" s="1">
        <v>2.22223428108776</v>
      </c>
      <c r="G8" s="1">
        <v>2.37822805187686</v>
      </c>
      <c r="H8" s="1">
        <v>2.49087118844227</v>
      </c>
      <c r="I8" s="1">
        <v>2.60701671958679</v>
      </c>
      <c r="J8" s="1">
        <v>2.78033470292152</v>
      </c>
      <c r="K8" s="1">
        <v>2.83821312560536</v>
      </c>
      <c r="L8" s="3">
        <v>44627</v>
      </c>
      <c r="M8" s="1">
        <v>55</v>
      </c>
      <c r="N8" s="1">
        <v>4</v>
      </c>
      <c r="O8" s="1">
        <v>51</v>
      </c>
      <c r="P8" s="1"/>
      <c r="Q8" s="8">
        <v>28.88</v>
      </c>
      <c r="R8" s="1"/>
      <c r="S8" s="1"/>
      <c r="T8" s="1"/>
      <c r="V8" s="13"/>
      <c r="W8" s="14"/>
      <c r="X8" s="15"/>
      <c r="Y8" s="14"/>
      <c r="Z8" s="14"/>
      <c r="AA8" s="14"/>
      <c r="AB8" s="16"/>
    </row>
    <row r="9" spans="1:28">
      <c r="A9" s="5">
        <v>44626</v>
      </c>
      <c r="B9" s="5">
        <v>44630</v>
      </c>
      <c r="C9">
        <v>2.22192767186043</v>
      </c>
      <c r="D9">
        <v>0.133502695100895</v>
      </c>
      <c r="E9" s="1">
        <v>1.96794553377205</v>
      </c>
      <c r="F9" s="1">
        <v>2.0069892137378</v>
      </c>
      <c r="G9" s="1">
        <v>2.13048362874104</v>
      </c>
      <c r="H9" s="1">
        <v>2.21925444478104</v>
      </c>
      <c r="I9" s="1">
        <v>2.31045780611988</v>
      </c>
      <c r="J9" s="1">
        <v>2.4459849107053</v>
      </c>
      <c r="K9" s="1">
        <v>2.49110084508949</v>
      </c>
      <c r="L9" s="5">
        <v>44628</v>
      </c>
      <c r="M9" s="1">
        <v>65</v>
      </c>
      <c r="N9" s="1">
        <v>3</v>
      </c>
      <c r="O9" s="1">
        <v>62</v>
      </c>
      <c r="P9" s="1"/>
      <c r="Q9" s="8">
        <v>28.88</v>
      </c>
      <c r="R9" s="1"/>
      <c r="S9" s="1"/>
      <c r="T9" s="1"/>
      <c r="V9" s="13"/>
      <c r="W9" s="14" t="s">
        <v>29</v>
      </c>
      <c r="X9" s="16" t="s">
        <v>30</v>
      </c>
      <c r="Y9" s="21"/>
      <c r="Z9" s="21"/>
      <c r="AA9" s="14"/>
      <c r="AB9" s="14"/>
    </row>
    <row r="10" spans="1:28">
      <c r="A10" s="5">
        <v>44627</v>
      </c>
      <c r="B10" s="5">
        <v>44631</v>
      </c>
      <c r="C10">
        <v>1.91679059729647</v>
      </c>
      <c r="D10">
        <v>0.106488366516471</v>
      </c>
      <c r="E10" s="1">
        <v>1.71373584874611</v>
      </c>
      <c r="F10" s="1">
        <v>1.7450600783489</v>
      </c>
      <c r="G10" s="1">
        <v>1.84393100079875</v>
      </c>
      <c r="H10" s="1">
        <v>1.91481895159362</v>
      </c>
      <c r="I10" s="1">
        <v>1.98750100598953</v>
      </c>
      <c r="J10" s="1">
        <v>2.09524667880922</v>
      </c>
      <c r="K10" s="1">
        <v>2.13104960835392</v>
      </c>
      <c r="L10" s="5">
        <v>44629</v>
      </c>
      <c r="M10" s="1">
        <v>80</v>
      </c>
      <c r="N10" s="1">
        <v>4</v>
      </c>
      <c r="O10" s="1">
        <v>76</v>
      </c>
      <c r="P10" s="1"/>
      <c r="Q10" s="8">
        <v>28.88</v>
      </c>
      <c r="R10" s="1"/>
      <c r="S10" s="1"/>
      <c r="T10" s="1"/>
      <c r="V10" s="13"/>
      <c r="W10" s="14"/>
      <c r="X10" s="16"/>
      <c r="Y10" s="20"/>
      <c r="Z10" s="14"/>
      <c r="AA10" s="14"/>
      <c r="AB10" s="14"/>
    </row>
    <row r="11" spans="1:28">
      <c r="A11" s="5">
        <v>44628</v>
      </c>
      <c r="B11" s="5">
        <v>44632</v>
      </c>
      <c r="C11">
        <v>1.64976078099039</v>
      </c>
      <c r="D11">
        <v>0.0870710438084889</v>
      </c>
      <c r="E11" s="1">
        <v>1.48349806114125</v>
      </c>
      <c r="F11" s="1">
        <v>1.50920141590285</v>
      </c>
      <c r="G11" s="1">
        <v>1.59022725814038</v>
      </c>
      <c r="H11" s="1">
        <v>1.64822922278986</v>
      </c>
      <c r="I11" s="1">
        <v>1.70762482051457</v>
      </c>
      <c r="J11" s="1">
        <v>1.79554449972438</v>
      </c>
      <c r="K11" s="1">
        <v>1.82472691317973</v>
      </c>
      <c r="L11" s="5">
        <v>44630</v>
      </c>
      <c r="M11" s="1">
        <v>75</v>
      </c>
      <c r="N11" s="1">
        <v>11</v>
      </c>
      <c r="O11" s="1">
        <v>64</v>
      </c>
      <c r="P11" s="1"/>
      <c r="Q11" s="8">
        <v>28.88</v>
      </c>
      <c r="R11" s="1"/>
      <c r="S11" s="1"/>
      <c r="T11" s="1"/>
      <c r="V11" s="13"/>
      <c r="W11" s="14" t="s">
        <v>35</v>
      </c>
      <c r="X11" s="16"/>
      <c r="Y11" s="16"/>
      <c r="Z11" s="16"/>
      <c r="AA11" s="14"/>
      <c r="AB11" s="14"/>
    </row>
    <row r="12" spans="1:28">
      <c r="A12" s="5">
        <v>44629</v>
      </c>
      <c r="B12" s="5">
        <v>44633</v>
      </c>
      <c r="C12">
        <v>1.39666729331603</v>
      </c>
      <c r="D12">
        <v>0.0727075951013139</v>
      </c>
      <c r="E12" s="1">
        <v>1.2577811709479</v>
      </c>
      <c r="F12" s="1">
        <v>1.27926411182409</v>
      </c>
      <c r="G12" s="1">
        <v>1.34696339586207</v>
      </c>
      <c r="H12" s="1">
        <v>1.39540582739491</v>
      </c>
      <c r="I12" s="1">
        <v>1.44499612054468</v>
      </c>
      <c r="J12" s="1">
        <v>1.51837350521265</v>
      </c>
      <c r="K12" s="1">
        <v>1.54272197680006</v>
      </c>
      <c r="L12" s="5">
        <v>44631</v>
      </c>
      <c r="M12" s="1">
        <v>83</v>
      </c>
      <c r="N12" s="1">
        <v>5</v>
      </c>
      <c r="O12" s="1">
        <v>78</v>
      </c>
      <c r="P12" s="1"/>
      <c r="Q12" s="8">
        <v>28.88</v>
      </c>
      <c r="R12" s="1"/>
      <c r="S12" s="1"/>
      <c r="T12" s="1"/>
      <c r="V12" s="13" t="s">
        <v>41</v>
      </c>
      <c r="W12" s="14" t="s">
        <v>24</v>
      </c>
      <c r="X12" s="15">
        <v>44630</v>
      </c>
      <c r="Y12" s="14" t="s">
        <v>42</v>
      </c>
      <c r="Z12" s="14" t="s">
        <v>30</v>
      </c>
      <c r="AA12" s="14" t="s">
        <v>30</v>
      </c>
      <c r="AB12" s="14" t="s">
        <v>30</v>
      </c>
    </row>
    <row r="13" spans="1:28">
      <c r="A13" s="5">
        <v>44630</v>
      </c>
      <c r="B13" s="5">
        <v>44634</v>
      </c>
      <c r="C13">
        <v>1.56215393622987</v>
      </c>
      <c r="D13">
        <v>0.0718279145133502</v>
      </c>
      <c r="E13" s="1">
        <v>1.42452755285797</v>
      </c>
      <c r="F13" s="1">
        <v>1.44591471271654</v>
      </c>
      <c r="G13" s="1">
        <v>1.51312542114065</v>
      </c>
      <c r="H13" s="1">
        <v>1.56105319058329</v>
      </c>
      <c r="I13" s="1">
        <v>1.60998255851422</v>
      </c>
      <c r="J13" s="1">
        <v>1.68214794000363</v>
      </c>
      <c r="K13" s="1">
        <v>1.70603559915522</v>
      </c>
      <c r="L13" s="3">
        <v>44632</v>
      </c>
      <c r="M13" s="1">
        <v>65</v>
      </c>
      <c r="N13" s="1">
        <v>1</v>
      </c>
      <c r="O13" s="1">
        <v>64</v>
      </c>
      <c r="P13" s="1"/>
      <c r="Q13" s="8">
        <v>28.88</v>
      </c>
      <c r="R13" s="1"/>
      <c r="S13" s="1"/>
      <c r="T13" s="1"/>
      <c r="V13" s="13"/>
      <c r="W13" s="14"/>
      <c r="X13" s="15"/>
      <c r="Y13" s="14"/>
      <c r="Z13" s="14"/>
      <c r="AA13" s="14"/>
      <c r="AB13" s="14"/>
    </row>
    <row r="14" spans="1:28">
      <c r="A14" s="5">
        <v>44631</v>
      </c>
      <c r="B14" s="5">
        <v>44635</v>
      </c>
      <c r="C14">
        <v>1.54047831357722</v>
      </c>
      <c r="D14">
        <v>0.0667882051769254</v>
      </c>
      <c r="E14" s="1">
        <v>1.41233965626757</v>
      </c>
      <c r="F14" s="1">
        <v>1.4322921655435</v>
      </c>
      <c r="G14" s="1">
        <v>1.49491972996894</v>
      </c>
      <c r="H14" s="1">
        <v>1.53951320918965</v>
      </c>
      <c r="I14" s="1">
        <v>1.58498485738831</v>
      </c>
      <c r="J14" s="1">
        <v>1.65195654866663</v>
      </c>
      <c r="K14" s="1">
        <v>1.67410144923188</v>
      </c>
      <c r="L14" s="5">
        <v>44633</v>
      </c>
      <c r="M14" s="1">
        <v>169</v>
      </c>
      <c r="N14" s="1">
        <v>41</v>
      </c>
      <c r="O14" s="1">
        <v>128</v>
      </c>
      <c r="P14" s="1"/>
      <c r="Q14" s="8">
        <v>28.88</v>
      </c>
      <c r="R14" s="1"/>
      <c r="S14" s="1"/>
      <c r="T14" s="1"/>
      <c r="V14" s="13"/>
      <c r="W14" s="14" t="s">
        <v>29</v>
      </c>
      <c r="X14" s="16" t="s">
        <v>30</v>
      </c>
      <c r="Y14" s="14"/>
      <c r="Z14" s="16"/>
      <c r="AA14" s="16"/>
      <c r="AB14" s="16"/>
    </row>
    <row r="15" spans="1:28">
      <c r="A15" s="5">
        <v>44632</v>
      </c>
      <c r="B15" s="5">
        <v>44636</v>
      </c>
      <c r="C15">
        <v>1.63711659083822</v>
      </c>
      <c r="D15">
        <v>0.063773008070958</v>
      </c>
      <c r="E15" s="1">
        <v>1.5144931297917</v>
      </c>
      <c r="F15" s="1">
        <v>1.53365052598607</v>
      </c>
      <c r="G15" s="1">
        <v>1.593662918146</v>
      </c>
      <c r="H15" s="1">
        <v>1.63628858411347</v>
      </c>
      <c r="I15" s="1">
        <v>1.67966766325893</v>
      </c>
      <c r="J15" s="1">
        <v>1.74340708083183</v>
      </c>
      <c r="K15" s="1">
        <v>1.76444545560153</v>
      </c>
      <c r="L15" s="5">
        <v>44634</v>
      </c>
      <c r="M15" s="1">
        <v>139</v>
      </c>
      <c r="N15" s="1">
        <v>9</v>
      </c>
      <c r="O15" s="1">
        <v>130</v>
      </c>
      <c r="P15" s="1"/>
      <c r="Q15" s="8">
        <v>60.4333333333333</v>
      </c>
      <c r="R15" s="1"/>
      <c r="S15" s="1"/>
      <c r="T15" s="1"/>
      <c r="V15" s="13"/>
      <c r="W15" s="14"/>
      <c r="X15" s="16"/>
      <c r="Y15" s="14"/>
      <c r="Z15" s="16"/>
      <c r="AA15" s="16"/>
      <c r="AB15" s="16"/>
    </row>
    <row r="16" spans="1:28">
      <c r="A16" s="5">
        <v>44633</v>
      </c>
      <c r="B16" s="5">
        <v>44637</v>
      </c>
      <c r="C16">
        <v>1.55469560428342</v>
      </c>
      <c r="D16">
        <v>0.0573848618824451</v>
      </c>
      <c r="E16" s="1">
        <v>1.44424276341594</v>
      </c>
      <c r="F16" s="1">
        <v>1.46152533460956</v>
      </c>
      <c r="G16" s="1">
        <v>1.51561489870872</v>
      </c>
      <c r="H16" s="1">
        <v>1.5539896233461</v>
      </c>
      <c r="I16" s="1">
        <v>1.59300672562567</v>
      </c>
      <c r="J16" s="1">
        <v>1.65027405331708</v>
      </c>
      <c r="K16" s="1">
        <v>1.6691604075481</v>
      </c>
      <c r="L16" s="5">
        <v>44635</v>
      </c>
      <c r="M16" s="1">
        <v>202</v>
      </c>
      <c r="N16" s="1">
        <v>5</v>
      </c>
      <c r="O16" s="1">
        <v>197</v>
      </c>
      <c r="P16" s="1"/>
      <c r="Q16" s="8">
        <v>61.2813333333333</v>
      </c>
      <c r="R16" s="1"/>
      <c r="S16" s="1"/>
      <c r="T16" s="1"/>
      <c r="V16" s="13"/>
      <c r="W16" s="14" t="s">
        <v>35</v>
      </c>
      <c r="X16" s="16" t="s">
        <v>30</v>
      </c>
      <c r="Y16" s="14"/>
      <c r="Z16" s="16"/>
      <c r="AA16" s="14"/>
      <c r="AB16" s="14"/>
    </row>
    <row r="17" ht="18.35" spans="1:28">
      <c r="A17" s="5">
        <v>44634</v>
      </c>
      <c r="B17" s="5">
        <v>44638</v>
      </c>
      <c r="C17">
        <v>1.67468942586702</v>
      </c>
      <c r="D17">
        <v>0.0549447777681774</v>
      </c>
      <c r="E17" s="1">
        <v>1.56871708978924</v>
      </c>
      <c r="F17" s="1">
        <v>1.5853497027935</v>
      </c>
      <c r="G17" s="1">
        <v>1.63730949365654</v>
      </c>
      <c r="H17" s="1">
        <v>1.6740885709842</v>
      </c>
      <c r="I17" s="1">
        <v>1.71141436650086</v>
      </c>
      <c r="J17" s="1">
        <v>1.76607872861493</v>
      </c>
      <c r="K17" s="1">
        <v>1.78407632427995</v>
      </c>
      <c r="L17" s="3">
        <v>44636</v>
      </c>
      <c r="M17" s="1">
        <v>158</v>
      </c>
      <c r="N17" s="1">
        <v>8</v>
      </c>
      <c r="O17" s="1">
        <v>150</v>
      </c>
      <c r="P17" s="1"/>
      <c r="Q17" s="8">
        <v>62.3443333333333</v>
      </c>
      <c r="R17" s="1"/>
      <c r="S17" s="1"/>
      <c r="T17" s="1"/>
      <c r="V17" s="17" t="s">
        <v>43</v>
      </c>
      <c r="W17" s="14" t="s">
        <v>24</v>
      </c>
      <c r="X17" s="15">
        <v>44602</v>
      </c>
      <c r="Y17" s="14" t="s">
        <v>44</v>
      </c>
      <c r="Z17" s="14" t="s">
        <v>30</v>
      </c>
      <c r="AA17" s="14" t="s">
        <v>30</v>
      </c>
      <c r="AB17" s="14" t="s">
        <v>30</v>
      </c>
    </row>
    <row r="18" ht="19.1" spans="1:28">
      <c r="A18" s="5">
        <v>44635</v>
      </c>
      <c r="B18" s="5">
        <v>44639</v>
      </c>
      <c r="C18">
        <v>1.7326090180574</v>
      </c>
      <c r="D18">
        <v>0.0514510264349653</v>
      </c>
      <c r="E18" s="1">
        <v>1.63322169851559</v>
      </c>
      <c r="F18" s="1">
        <v>1.64885708962457</v>
      </c>
      <c r="G18" s="1">
        <v>1.69763381620941</v>
      </c>
      <c r="H18" s="1">
        <v>1.73209975337539</v>
      </c>
      <c r="I18" s="1">
        <v>1.76702906820495</v>
      </c>
      <c r="J18" s="1">
        <v>1.81809810053013</v>
      </c>
      <c r="K18" s="1">
        <v>1.83489041457513</v>
      </c>
      <c r="L18" s="5">
        <v>44637</v>
      </c>
      <c r="M18" s="1">
        <v>260</v>
      </c>
      <c r="N18" s="1">
        <v>57</v>
      </c>
      <c r="O18" s="1">
        <v>203</v>
      </c>
      <c r="P18" s="1"/>
      <c r="Q18" s="8">
        <v>60.4333333333333</v>
      </c>
      <c r="R18" s="1"/>
      <c r="S18" s="1"/>
      <c r="T18" s="1"/>
      <c r="V18" s="17"/>
      <c r="W18" s="14"/>
      <c r="X18" s="15"/>
      <c r="Y18" s="14"/>
      <c r="Z18" s="14"/>
      <c r="AA18" s="14"/>
      <c r="AB18" s="14"/>
    </row>
    <row r="19" ht="19.1" spans="1:28">
      <c r="A19" s="5">
        <v>44636</v>
      </c>
      <c r="B19" s="5">
        <v>44640</v>
      </c>
      <c r="C19">
        <v>1.90268634844528</v>
      </c>
      <c r="D19">
        <v>0.0490617781188256</v>
      </c>
      <c r="E19" s="1">
        <v>1.8077308098547</v>
      </c>
      <c r="F19" s="1">
        <v>1.82271249789685</v>
      </c>
      <c r="G19" s="1">
        <v>1.86936884456173</v>
      </c>
      <c r="H19" s="1">
        <v>1.90226467039513</v>
      </c>
      <c r="I19" s="1">
        <v>1.93554417685149</v>
      </c>
      <c r="J19" s="1">
        <v>1.98409858443356</v>
      </c>
      <c r="K19" s="1">
        <v>2.00003822852138</v>
      </c>
      <c r="L19" s="5">
        <v>44638</v>
      </c>
      <c r="M19" s="1">
        <v>374</v>
      </c>
      <c r="N19" s="1">
        <v>8</v>
      </c>
      <c r="O19" s="1">
        <v>366</v>
      </c>
      <c r="P19" s="1"/>
      <c r="Q19" s="8">
        <v>72.444</v>
      </c>
      <c r="R19" s="1"/>
      <c r="S19" s="1"/>
      <c r="T19" s="1"/>
      <c r="V19" s="17"/>
      <c r="W19" s="14" t="s">
        <v>29</v>
      </c>
      <c r="X19" s="16" t="s">
        <v>30</v>
      </c>
      <c r="Y19" s="14"/>
      <c r="Z19" s="14"/>
      <c r="AA19" s="16"/>
      <c r="AB19" s="16"/>
    </row>
    <row r="20" ht="19.1" spans="1:28">
      <c r="A20" s="5">
        <v>44637</v>
      </c>
      <c r="B20" s="5">
        <v>44641</v>
      </c>
      <c r="C20">
        <v>2.10389219861515</v>
      </c>
      <c r="D20">
        <v>0.0463542835516759</v>
      </c>
      <c r="E20" s="1">
        <v>2.01401064150571</v>
      </c>
      <c r="F20" s="1">
        <v>2.02823121481209</v>
      </c>
      <c r="G20" s="1">
        <v>2.07244391731041</v>
      </c>
      <c r="H20" s="1">
        <v>2.10355177277923</v>
      </c>
      <c r="I20" s="1">
        <v>2.1349693767249</v>
      </c>
      <c r="J20" s="1">
        <v>2.18071440745591</v>
      </c>
      <c r="K20" s="1">
        <v>2.19570835584034</v>
      </c>
      <c r="L20" s="5">
        <v>44639</v>
      </c>
      <c r="M20" s="1">
        <v>509</v>
      </c>
      <c r="N20" s="1">
        <v>17</v>
      </c>
      <c r="O20" s="1">
        <v>492</v>
      </c>
      <c r="P20" s="1"/>
      <c r="Q20" s="8">
        <v>72.444</v>
      </c>
      <c r="R20" s="1"/>
      <c r="S20" s="1"/>
      <c r="T20" s="1"/>
      <c r="V20" s="17"/>
      <c r="W20" s="14"/>
      <c r="X20" s="16"/>
      <c r="Y20" s="14"/>
      <c r="Z20" s="14"/>
      <c r="AA20" s="16"/>
      <c r="AB20" s="16"/>
    </row>
    <row r="21" ht="19.1" spans="1:28">
      <c r="A21" s="5">
        <v>44638</v>
      </c>
      <c r="B21" s="5">
        <v>44642</v>
      </c>
      <c r="C21">
        <v>2.21306765760323</v>
      </c>
      <c r="D21">
        <v>0.0418379923563084</v>
      </c>
      <c r="E21" s="1">
        <v>2.13181839836036</v>
      </c>
      <c r="F21" s="1">
        <v>2.14470287375008</v>
      </c>
      <c r="G21" s="1">
        <v>2.18470649316376</v>
      </c>
      <c r="H21" s="1">
        <v>2.21280401443185</v>
      </c>
      <c r="I21" s="1">
        <v>2.24114141988732</v>
      </c>
      <c r="J21" s="1">
        <v>2.28233175289484</v>
      </c>
      <c r="K21" s="1">
        <v>2.29581517250647</v>
      </c>
      <c r="L21" s="5">
        <v>44640</v>
      </c>
      <c r="M21" s="1">
        <v>758</v>
      </c>
      <c r="N21" s="1">
        <v>24</v>
      </c>
      <c r="O21" s="1">
        <v>734</v>
      </c>
      <c r="P21" s="1"/>
      <c r="Q21" s="8">
        <v>72.444</v>
      </c>
      <c r="R21" s="1"/>
      <c r="S21" s="1"/>
      <c r="T21" s="1"/>
      <c r="V21" s="17"/>
      <c r="W21" s="18" t="s">
        <v>35</v>
      </c>
      <c r="X21" s="18" t="s">
        <v>30</v>
      </c>
      <c r="Y21" s="18"/>
      <c r="Z21" s="18"/>
      <c r="AA21" s="18"/>
      <c r="AB21" s="18"/>
    </row>
    <row r="22" ht="18.35" spans="1:20">
      <c r="A22" s="5">
        <v>44639</v>
      </c>
      <c r="B22" s="5">
        <v>44643</v>
      </c>
      <c r="C22">
        <v>2.09433581288472</v>
      </c>
      <c r="D22">
        <v>0.035305038201391</v>
      </c>
      <c r="E22" s="1">
        <v>2.02570462203045</v>
      </c>
      <c r="F22" s="1">
        <v>2.03660450795296</v>
      </c>
      <c r="G22" s="1">
        <v>2.07041602764784</v>
      </c>
      <c r="H22" s="1">
        <v>2.09413743261182</v>
      </c>
      <c r="I22" s="1">
        <v>2.11803933984995</v>
      </c>
      <c r="J22" s="1">
        <v>2.15274381116624</v>
      </c>
      <c r="K22" s="1">
        <v>2.16409437844167</v>
      </c>
      <c r="L22" s="5">
        <v>44641</v>
      </c>
      <c r="M22" s="1">
        <v>896</v>
      </c>
      <c r="N22" s="1">
        <v>31</v>
      </c>
      <c r="O22" s="1">
        <v>865</v>
      </c>
      <c r="P22" s="1"/>
      <c r="Q22" s="8">
        <v>72.444</v>
      </c>
      <c r="R22" s="1"/>
      <c r="S22" s="1"/>
      <c r="T22" s="1"/>
    </row>
    <row r="23" spans="1:25">
      <c r="A23" s="5">
        <v>44640</v>
      </c>
      <c r="B23" s="5">
        <v>44644</v>
      </c>
      <c r="C23">
        <v>1.86184129453222</v>
      </c>
      <c r="D23">
        <v>0.0289782939935648</v>
      </c>
      <c r="E23" s="1">
        <v>1.8054732736038</v>
      </c>
      <c r="F23" s="1">
        <v>1.81443403222649</v>
      </c>
      <c r="G23" s="1">
        <v>1.8422146485337</v>
      </c>
      <c r="H23" s="1">
        <v>1.86169095420885</v>
      </c>
      <c r="I23" s="1">
        <v>1.88130405139906</v>
      </c>
      <c r="J23" s="1">
        <v>1.90976138139153</v>
      </c>
      <c r="K23" s="1">
        <v>1.9190636845202</v>
      </c>
      <c r="L23" s="5">
        <v>44642</v>
      </c>
      <c r="M23" s="1">
        <v>981</v>
      </c>
      <c r="N23" s="1">
        <v>4</v>
      </c>
      <c r="O23" s="1">
        <v>977</v>
      </c>
      <c r="P23" s="1"/>
      <c r="Q23" s="8">
        <v>72.444</v>
      </c>
      <c r="R23" s="1"/>
      <c r="S23" s="1"/>
      <c r="T23" s="1"/>
      <c r="V23">
        <f>MEDIAN(新!Z34:Z43)</f>
        <v>88.87222966</v>
      </c>
      <c r="W23">
        <f>MEDIAN(新!AA34:AA43)</f>
        <v>1.54505541600374</v>
      </c>
      <c r="X23">
        <f>MEDIAN(新!AB34:AB43)</f>
        <v>1.54923337325854</v>
      </c>
      <c r="Y23">
        <f>MEDIAN(新!AC34:AC43)</f>
        <v>1.55341925687743</v>
      </c>
    </row>
    <row r="24" spans="1:25">
      <c r="A24" s="5">
        <v>44641</v>
      </c>
      <c r="B24" s="5">
        <v>44645</v>
      </c>
      <c r="C24">
        <v>1.85917242755244</v>
      </c>
      <c r="D24">
        <v>0.0257129485307395</v>
      </c>
      <c r="E24" s="1">
        <v>1.80911364050372</v>
      </c>
      <c r="F24" s="1">
        <v>1.81708152799647</v>
      </c>
      <c r="G24" s="1">
        <v>1.84176529994345</v>
      </c>
      <c r="H24" s="1">
        <v>1.8590538894657</v>
      </c>
      <c r="I24" s="1">
        <v>1.87645033415775</v>
      </c>
      <c r="J24" s="1">
        <v>1.90166767122561</v>
      </c>
      <c r="K24" s="1">
        <v>1.90990485515665</v>
      </c>
      <c r="L24" s="5">
        <v>44643</v>
      </c>
      <c r="M24" s="1">
        <v>983</v>
      </c>
      <c r="N24" s="1">
        <v>4</v>
      </c>
      <c r="O24" s="1">
        <v>979</v>
      </c>
      <c r="P24" s="1"/>
      <c r="Q24" s="8">
        <v>72.444</v>
      </c>
      <c r="R24" s="1"/>
      <c r="S24" s="1"/>
      <c r="T24" s="1"/>
      <c r="V24">
        <f>ROUND(V23,3)</f>
        <v>88.872</v>
      </c>
      <c r="W24">
        <f>ROUND(W23,3)</f>
        <v>1.545</v>
      </c>
      <c r="X24">
        <f>ROUND(X23,3)</f>
        <v>1.549</v>
      </c>
      <c r="Y24">
        <f>ROUND(Y23,3)</f>
        <v>1.553</v>
      </c>
    </row>
    <row r="25" spans="1:28">
      <c r="A25" s="5">
        <v>44642</v>
      </c>
      <c r="B25" s="5">
        <v>44646</v>
      </c>
      <c r="C25">
        <v>1.92873654010017</v>
      </c>
      <c r="D25">
        <v>0.0234949854346076</v>
      </c>
      <c r="E25" s="1">
        <v>1.88013101937044</v>
      </c>
      <c r="F25" s="1">
        <v>1.88742075550008</v>
      </c>
      <c r="G25" s="1">
        <v>1.90998755231984</v>
      </c>
      <c r="H25" s="1">
        <v>1.92577908767119</v>
      </c>
      <c r="I25" s="1">
        <v>1.94165742605589</v>
      </c>
      <c r="J25" s="1">
        <v>1.96465364253611</v>
      </c>
      <c r="K25" s="1">
        <v>1.97216011204327</v>
      </c>
      <c r="L25" s="5">
        <v>44644</v>
      </c>
      <c r="M25" s="1">
        <v>1609</v>
      </c>
      <c r="N25" s="1">
        <v>29</v>
      </c>
      <c r="O25" s="1">
        <v>1580</v>
      </c>
      <c r="P25" s="1"/>
      <c r="Q25" s="8">
        <v>72.444</v>
      </c>
      <c r="R25" s="1"/>
      <c r="S25" s="1"/>
      <c r="T25" s="1"/>
      <c r="V25">
        <v>88.021</v>
      </c>
      <c r="W25">
        <v>1.545</v>
      </c>
      <c r="X25">
        <v>1.549</v>
      </c>
      <c r="Y25">
        <v>1.553</v>
      </c>
      <c r="Z25" t="s">
        <v>45</v>
      </c>
      <c r="AA25" t="s">
        <v>46</v>
      </c>
      <c r="AB25" t="s">
        <v>47</v>
      </c>
    </row>
    <row r="26" spans="1:20">
      <c r="A26" s="5">
        <v>44643</v>
      </c>
      <c r="B26" s="5">
        <v>44647</v>
      </c>
      <c r="C26">
        <v>1.93925982853707</v>
      </c>
      <c r="D26">
        <v>0.0210107566193436</v>
      </c>
      <c r="E26" s="1">
        <v>1.8967122050676</v>
      </c>
      <c r="F26" s="1">
        <v>1.90324519684962</v>
      </c>
      <c r="G26" s="1">
        <v>1.92345747837419</v>
      </c>
      <c r="H26" s="1">
        <v>1.93759085956182</v>
      </c>
      <c r="I26" s="1">
        <v>1.95179330581607</v>
      </c>
      <c r="J26" s="1">
        <v>1.97234725656618</v>
      </c>
      <c r="K26" s="1">
        <v>1.97905269320505</v>
      </c>
      <c r="L26" s="5">
        <v>44645</v>
      </c>
      <c r="M26" s="1">
        <v>2259</v>
      </c>
      <c r="N26" s="1">
        <v>38</v>
      </c>
      <c r="O26" s="1">
        <v>2231</v>
      </c>
      <c r="P26" s="1"/>
      <c r="Q26" s="8">
        <v>72.444</v>
      </c>
      <c r="R26" s="1"/>
      <c r="S26" s="1"/>
      <c r="T26" s="1"/>
    </row>
    <row r="27" spans="1:26">
      <c r="A27" s="5">
        <v>44644</v>
      </c>
      <c r="B27" s="5">
        <v>44648</v>
      </c>
      <c r="C27">
        <v>1.98346498956201</v>
      </c>
      <c r="D27">
        <v>0.0188790155515367</v>
      </c>
      <c r="E27" s="1">
        <v>1.94646628979903</v>
      </c>
      <c r="F27" s="1">
        <v>1.95234944652124</v>
      </c>
      <c r="G27" s="1">
        <v>1.97054080525861</v>
      </c>
      <c r="H27" s="1">
        <v>1.98325181326928</v>
      </c>
      <c r="I27" s="1">
        <v>1.99601736596761</v>
      </c>
      <c r="J27" s="1">
        <v>2.01447856092099</v>
      </c>
      <c r="K27" s="1">
        <v>2.0204979075929</v>
      </c>
      <c r="L27" s="5">
        <v>44646</v>
      </c>
      <c r="M27" s="1">
        <v>2676</v>
      </c>
      <c r="N27" s="1">
        <v>45</v>
      </c>
      <c r="O27" s="1">
        <v>2631</v>
      </c>
      <c r="P27" s="1"/>
      <c r="Q27" s="8">
        <v>72.444</v>
      </c>
      <c r="R27" s="1"/>
      <c r="S27" s="1"/>
      <c r="T27" s="1"/>
      <c r="Z27" t="str">
        <f>Z25&amp;W25&amp;AB25&amp;Y25&amp;AA25</f>
        <v>(1.545~1.553)</v>
      </c>
    </row>
    <row r="28" spans="1:20">
      <c r="A28" s="5">
        <v>44645</v>
      </c>
      <c r="B28" s="5">
        <v>44649</v>
      </c>
      <c r="C28">
        <v>2.05040688244417</v>
      </c>
      <c r="D28">
        <v>0.0170089441982675</v>
      </c>
      <c r="E28" s="1">
        <v>2.0118424596942</v>
      </c>
      <c r="F28" s="1">
        <v>2.01714420974408</v>
      </c>
      <c r="G28" s="1">
        <v>2.03352918615762</v>
      </c>
      <c r="H28" s="1">
        <v>2.0449703559756</v>
      </c>
      <c r="I28" s="1">
        <v>2.05645435962992</v>
      </c>
      <c r="J28" s="1">
        <v>2.07305123803283</v>
      </c>
      <c r="K28" s="1">
        <v>2.07845993793985</v>
      </c>
      <c r="L28" s="5">
        <v>44647</v>
      </c>
      <c r="M28" s="1">
        <v>3500</v>
      </c>
      <c r="N28" s="1">
        <v>50</v>
      </c>
      <c r="O28" s="1">
        <v>3450</v>
      </c>
      <c r="P28" s="1"/>
      <c r="Q28" s="8">
        <v>76.01</v>
      </c>
      <c r="R28" s="1"/>
      <c r="S28" s="1"/>
      <c r="T28" s="1"/>
    </row>
    <row r="29" spans="1:20">
      <c r="A29" s="5">
        <v>44646</v>
      </c>
      <c r="B29" s="5">
        <v>44650</v>
      </c>
      <c r="C29">
        <v>2.06867439491575</v>
      </c>
      <c r="D29">
        <v>0.015045402067181</v>
      </c>
      <c r="E29" s="1">
        <v>2.03297477809962</v>
      </c>
      <c r="F29" s="1">
        <v>2.03767077749448</v>
      </c>
      <c r="G29" s="1">
        <v>2.05217728425643</v>
      </c>
      <c r="H29" s="1">
        <v>2.06230107896373</v>
      </c>
      <c r="I29" s="1">
        <v>2.07245811421421</v>
      </c>
      <c r="J29" s="1">
        <v>2.08712906435086</v>
      </c>
      <c r="K29" s="1">
        <v>2.09190806063507</v>
      </c>
      <c r="L29" s="5">
        <v>44648</v>
      </c>
      <c r="M29" s="1">
        <f t="shared" ref="M29:M48" si="0">N29+O29-P29</f>
        <v>4456</v>
      </c>
      <c r="N29" s="1">
        <v>96</v>
      </c>
      <c r="O29" s="1">
        <v>4381</v>
      </c>
      <c r="P29" s="1">
        <v>21</v>
      </c>
      <c r="Q29" s="8">
        <v>76.01</v>
      </c>
      <c r="R29" s="1"/>
      <c r="S29" s="1"/>
      <c r="T29" s="1"/>
    </row>
    <row r="30" spans="1:20">
      <c r="A30" s="5">
        <v>44647</v>
      </c>
      <c r="B30" s="5">
        <v>44651</v>
      </c>
      <c r="C30">
        <v>1.87701959025572</v>
      </c>
      <c r="D30">
        <v>0.0125725541042174</v>
      </c>
      <c r="E30" s="1">
        <v>1.84852194642976</v>
      </c>
      <c r="F30" s="1">
        <v>1.85245322901566</v>
      </c>
      <c r="G30" s="1">
        <v>1.86459441408361</v>
      </c>
      <c r="H30" s="1">
        <v>1.87306481573172</v>
      </c>
      <c r="I30" s="1">
        <v>1.88156083130966</v>
      </c>
      <c r="J30" s="1">
        <v>1.89382873037427</v>
      </c>
      <c r="K30" s="1">
        <v>1.89782396731995</v>
      </c>
      <c r="L30" s="5">
        <v>44649</v>
      </c>
      <c r="M30" s="1">
        <f t="shared" si="0"/>
        <v>5964</v>
      </c>
      <c r="N30" s="1">
        <v>326</v>
      </c>
      <c r="O30" s="1">
        <v>5656</v>
      </c>
      <c r="P30" s="1">
        <v>18</v>
      </c>
      <c r="Q30" s="8">
        <v>76.01</v>
      </c>
      <c r="R30" s="1"/>
      <c r="S30" s="1"/>
      <c r="T30" s="1"/>
    </row>
    <row r="31" spans="5:20">
      <c r="E31" s="1">
        <v>1.5743242302938</v>
      </c>
      <c r="F31" s="1">
        <v>1.57754456944455</v>
      </c>
      <c r="G31" s="1">
        <v>1.58748901485102</v>
      </c>
      <c r="H31" s="1">
        <v>1.59442586821237</v>
      </c>
      <c r="I31" s="1">
        <v>1.60138290021072</v>
      </c>
      <c r="J31" s="1">
        <v>1.6114271708301</v>
      </c>
      <c r="K31" s="1">
        <v>1.61469789319468</v>
      </c>
      <c r="L31" s="5">
        <v>44650</v>
      </c>
      <c r="M31" s="1">
        <f t="shared" si="0"/>
        <v>5637</v>
      </c>
      <c r="N31" s="1">
        <v>355</v>
      </c>
      <c r="O31" s="1">
        <v>5298</v>
      </c>
      <c r="P31" s="1">
        <v>16</v>
      </c>
      <c r="Q31" s="8">
        <v>88.021</v>
      </c>
      <c r="R31" s="1"/>
      <c r="S31" s="1"/>
      <c r="T31" s="1"/>
    </row>
    <row r="32" spans="5:20">
      <c r="E32" s="1">
        <v>1.46293186101983</v>
      </c>
      <c r="F32" s="1">
        <v>1.46576237036199</v>
      </c>
      <c r="G32" s="1">
        <v>1.47450170296593</v>
      </c>
      <c r="H32" s="1">
        <v>1.48059674948239</v>
      </c>
      <c r="I32" s="1">
        <v>1.48670856936894</v>
      </c>
      <c r="J32" s="1">
        <v>1.49553088108902</v>
      </c>
      <c r="K32" s="1">
        <v>1.49840327118574</v>
      </c>
      <c r="L32" s="5">
        <v>44651</v>
      </c>
      <c r="M32" s="1">
        <f t="shared" si="0"/>
        <v>4482</v>
      </c>
      <c r="N32" s="1">
        <v>358</v>
      </c>
      <c r="O32" s="1">
        <v>4144</v>
      </c>
      <c r="P32" s="1">
        <v>20</v>
      </c>
      <c r="Q32" s="8">
        <v>88.30931146</v>
      </c>
      <c r="R32" s="1"/>
      <c r="S32" s="1"/>
      <c r="T32" s="1"/>
    </row>
    <row r="33" spans="5:20">
      <c r="E33" s="1">
        <v>1.44275839335512</v>
      </c>
      <c r="F33" s="1">
        <v>1.44537652348505</v>
      </c>
      <c r="G33" s="1">
        <v>1.45345880653702</v>
      </c>
      <c r="H33" s="1">
        <v>1.4590944369693</v>
      </c>
      <c r="I33" s="1">
        <v>1.46474461632273</v>
      </c>
      <c r="J33" s="1">
        <v>1.4728988739853</v>
      </c>
      <c r="K33" s="1">
        <v>1.47555333074352</v>
      </c>
      <c r="L33" s="5">
        <v>44652</v>
      </c>
      <c r="M33" s="1">
        <f t="shared" si="0"/>
        <v>6309</v>
      </c>
      <c r="N33" s="1">
        <v>260</v>
      </c>
      <c r="O33" s="1">
        <v>6051</v>
      </c>
      <c r="P33" s="1">
        <v>2</v>
      </c>
      <c r="Q33" s="1">
        <v>88.87222966</v>
      </c>
      <c r="R33" s="1"/>
      <c r="S33" s="1"/>
      <c r="T33" s="1"/>
    </row>
    <row r="34" spans="5:20">
      <c r="E34" s="1">
        <v>1.38958809132296</v>
      </c>
      <c r="F34" s="1">
        <v>1.39199636980375</v>
      </c>
      <c r="G34" s="1">
        <v>1.39943000804672</v>
      </c>
      <c r="H34" s="1">
        <v>1.40461261813691</v>
      </c>
      <c r="I34" s="1">
        <v>1.40980800789285</v>
      </c>
      <c r="J34" s="1">
        <v>1.41730486811184</v>
      </c>
      <c r="K34" s="1">
        <v>1.41974505564295</v>
      </c>
      <c r="L34" s="5">
        <v>44653</v>
      </c>
      <c r="M34" s="1">
        <f t="shared" si="0"/>
        <v>8153</v>
      </c>
      <c r="N34" s="1">
        <v>438</v>
      </c>
      <c r="O34" s="1">
        <v>7788</v>
      </c>
      <c r="P34" s="1">
        <v>73</v>
      </c>
      <c r="Q34" s="1">
        <v>88.87222966</v>
      </c>
      <c r="R34" s="1"/>
      <c r="S34" s="1"/>
      <c r="T34" s="1"/>
    </row>
    <row r="35" spans="5:20">
      <c r="E35" s="1">
        <v>1.51859226983402</v>
      </c>
      <c r="F35" s="1">
        <v>1.52096267852701</v>
      </c>
      <c r="G35" s="1">
        <v>1.52827771357418</v>
      </c>
      <c r="H35" s="1">
        <v>1.53337611515845</v>
      </c>
      <c r="I35" s="1">
        <v>1.5384858431558</v>
      </c>
      <c r="J35" s="1">
        <v>1.54585691083735</v>
      </c>
      <c r="K35" s="1">
        <v>1.54825560002144</v>
      </c>
      <c r="L35" s="5">
        <v>44654</v>
      </c>
      <c r="M35" s="1">
        <f t="shared" si="0"/>
        <v>8935</v>
      </c>
      <c r="N35" s="1">
        <v>425</v>
      </c>
      <c r="O35" s="1">
        <v>8581</v>
      </c>
      <c r="P35" s="1">
        <v>71</v>
      </c>
      <c r="Q35" s="1">
        <v>88.87222966</v>
      </c>
      <c r="R35" s="1"/>
      <c r="S35" s="1"/>
      <c r="T35" s="1"/>
    </row>
    <row r="36" spans="5:20">
      <c r="E36" s="1">
        <v>1.74028328960985</v>
      </c>
      <c r="F36" s="1">
        <v>1.74265983330006</v>
      </c>
      <c r="G36" s="1">
        <v>1.74999185551969</v>
      </c>
      <c r="H36" s="1">
        <v>1.7551003676042</v>
      </c>
      <c r="I36" s="1">
        <v>1.76021881175436</v>
      </c>
      <c r="J36" s="1">
        <v>1.76759996867307</v>
      </c>
      <c r="K36" s="1">
        <v>1.77000131137074</v>
      </c>
      <c r="L36" s="5">
        <v>44655</v>
      </c>
      <c r="M36" s="1">
        <f t="shared" si="0"/>
        <v>13350</v>
      </c>
      <c r="N36" s="1">
        <v>268</v>
      </c>
      <c r="O36" s="1">
        <v>13086</v>
      </c>
      <c r="P36" s="1">
        <v>4</v>
      </c>
      <c r="Q36" s="1">
        <v>88.87222966</v>
      </c>
      <c r="R36" s="1"/>
      <c r="S36" s="1"/>
      <c r="T36" s="1"/>
    </row>
    <row r="37" spans="5:20">
      <c r="E37" s="1">
        <v>1.82936574185585</v>
      </c>
      <c r="F37" s="1">
        <v>1.83159531443</v>
      </c>
      <c r="G37" s="1">
        <v>1.83847253504541</v>
      </c>
      <c r="H37" s="1">
        <v>1.84326294916113</v>
      </c>
      <c r="I37" s="1">
        <v>1.84806167748687</v>
      </c>
      <c r="J37" s="1">
        <v>1.85498002914881</v>
      </c>
      <c r="K37" s="1">
        <v>1.85723036117185</v>
      </c>
      <c r="L37" s="5">
        <v>44656</v>
      </c>
      <c r="M37" s="1">
        <f t="shared" si="0"/>
        <v>17037</v>
      </c>
      <c r="N37" s="1">
        <v>311</v>
      </c>
      <c r="O37" s="1">
        <v>16766</v>
      </c>
      <c r="P37" s="1">
        <v>40</v>
      </c>
      <c r="Q37" s="1">
        <v>88.87222966</v>
      </c>
      <c r="R37" s="1"/>
      <c r="S37" s="1"/>
      <c r="T37" s="1"/>
    </row>
    <row r="38" spans="5:20">
      <c r="E38" s="1">
        <v>1.75693209387965</v>
      </c>
      <c r="F38" s="1">
        <v>1.75889798101619</v>
      </c>
      <c r="G38" s="1">
        <v>1.76496102920798</v>
      </c>
      <c r="H38" s="1">
        <v>1.76918359020725</v>
      </c>
      <c r="I38" s="1">
        <v>1.77341288065625</v>
      </c>
      <c r="J38" s="1">
        <v>1.77950921996392</v>
      </c>
      <c r="K38" s="1">
        <v>1.78149190962162</v>
      </c>
      <c r="L38" s="5">
        <v>44657</v>
      </c>
      <c r="M38" s="1">
        <f t="shared" si="0"/>
        <v>19967</v>
      </c>
      <c r="N38" s="1">
        <v>322</v>
      </c>
      <c r="O38" s="1">
        <v>19660</v>
      </c>
      <c r="P38" s="1">
        <v>15</v>
      </c>
      <c r="Q38" s="1">
        <v>88.87222966</v>
      </c>
      <c r="R38" s="1"/>
      <c r="S38" s="1"/>
      <c r="T38" s="1"/>
    </row>
    <row r="39" spans="5:20">
      <c r="E39" s="1">
        <v>1.67743502451611</v>
      </c>
      <c r="F39" s="1">
        <v>1.67916650779903</v>
      </c>
      <c r="G39" s="1">
        <v>1.68450599535462</v>
      </c>
      <c r="H39" s="1">
        <v>1.68822407910551</v>
      </c>
      <c r="I39" s="1">
        <v>1.69194762993524</v>
      </c>
      <c r="J39" s="1">
        <v>1.69731416356034</v>
      </c>
      <c r="K39" s="1">
        <v>1.69905929739762</v>
      </c>
      <c r="L39" s="5">
        <v>44658</v>
      </c>
      <c r="M39" s="1">
        <f t="shared" si="0"/>
        <v>20899</v>
      </c>
      <c r="N39" s="1">
        <v>824</v>
      </c>
      <c r="O39" s="1">
        <v>20398</v>
      </c>
      <c r="P39" s="1">
        <v>323</v>
      </c>
      <c r="Q39" s="1">
        <v>88.87222966</v>
      </c>
      <c r="R39" s="1"/>
      <c r="S39" s="1"/>
      <c r="T39" s="1"/>
    </row>
    <row r="40" spans="5:20">
      <c r="E40" s="1">
        <v>1.55563732244261</v>
      </c>
      <c r="F40" s="1">
        <v>1.55715458839995</v>
      </c>
      <c r="G40" s="1">
        <v>1.56183311843329</v>
      </c>
      <c r="H40" s="1">
        <v>1.56509063135863</v>
      </c>
      <c r="I40" s="1">
        <v>1.56835267059907</v>
      </c>
      <c r="J40" s="1">
        <v>1.5730535926704</v>
      </c>
      <c r="K40" s="1">
        <v>1.57458216022352</v>
      </c>
      <c r="L40" s="5">
        <v>44659</v>
      </c>
      <c r="M40" s="1">
        <f t="shared" si="0"/>
        <v>23204</v>
      </c>
      <c r="N40" s="1">
        <v>1015</v>
      </c>
      <c r="O40" s="1">
        <v>22609</v>
      </c>
      <c r="P40" s="1">
        <v>420</v>
      </c>
      <c r="Q40" s="1">
        <v>88.87222966</v>
      </c>
      <c r="R40" s="1"/>
      <c r="S40" s="1"/>
      <c r="T40" s="1"/>
    </row>
    <row r="41" spans="5:20">
      <c r="E41" s="1">
        <v>1.43866507732102</v>
      </c>
      <c r="F41" s="1">
        <v>1.44000837123181</v>
      </c>
      <c r="G41" s="1">
        <v>1.4441502195551</v>
      </c>
      <c r="H41" s="1">
        <v>1.44703384964004</v>
      </c>
      <c r="I41" s="1">
        <v>1.44992131579645</v>
      </c>
      <c r="J41" s="1">
        <v>1.45408214146849</v>
      </c>
      <c r="K41" s="1">
        <v>1.45543501353071</v>
      </c>
      <c r="L41" s="5">
        <v>44660</v>
      </c>
      <c r="M41" s="1">
        <f t="shared" si="0"/>
        <v>24752</v>
      </c>
      <c r="N41" s="1">
        <v>1006</v>
      </c>
      <c r="O41" s="1">
        <v>23937</v>
      </c>
      <c r="P41" s="1">
        <v>191</v>
      </c>
      <c r="Q41" s="1">
        <v>88.87222966</v>
      </c>
      <c r="R41" s="1"/>
      <c r="S41" s="1"/>
      <c r="T41" s="1"/>
    </row>
    <row r="42" spans="5:20">
      <c r="E42" s="1">
        <v>1.28638379373798</v>
      </c>
      <c r="F42" s="1">
        <v>1.28757021252153</v>
      </c>
      <c r="G42" s="1">
        <v>1.29122830280791</v>
      </c>
      <c r="H42" s="1">
        <v>1.29377508128884</v>
      </c>
      <c r="I42" s="1">
        <v>1.29632520636198</v>
      </c>
      <c r="J42" s="1">
        <v>1.29999985250463</v>
      </c>
      <c r="K42" s="1">
        <v>1.30119462727626</v>
      </c>
      <c r="L42" s="5">
        <v>44661</v>
      </c>
      <c r="M42" s="1">
        <f t="shared" si="0"/>
        <v>26040</v>
      </c>
      <c r="N42" s="1">
        <v>914</v>
      </c>
      <c r="O42" s="1">
        <v>25173</v>
      </c>
      <c r="P42" s="1">
        <v>47</v>
      </c>
      <c r="Q42" s="1">
        <v>88.87222966</v>
      </c>
      <c r="R42" s="1"/>
      <c r="S42" s="1"/>
      <c r="T42" s="1"/>
    </row>
    <row r="43" spans="5:20">
      <c r="E43" s="1">
        <v>1.21786499654465</v>
      </c>
      <c r="F43" s="1">
        <v>1.21896168019519</v>
      </c>
      <c r="G43" s="1">
        <v>1.22234298961795</v>
      </c>
      <c r="H43" s="1">
        <v>1.2246969830188</v>
      </c>
      <c r="I43" s="1">
        <v>1.22705399670249</v>
      </c>
      <c r="J43" s="1">
        <v>1.23045024770339</v>
      </c>
      <c r="K43" s="1">
        <v>1.23155447259181</v>
      </c>
      <c r="L43" s="5">
        <v>44662</v>
      </c>
      <c r="M43" s="1">
        <f t="shared" si="0"/>
        <v>23069</v>
      </c>
      <c r="N43" s="1">
        <v>994</v>
      </c>
      <c r="O43" s="1">
        <v>22348</v>
      </c>
      <c r="P43" s="1">
        <v>273</v>
      </c>
      <c r="Q43" s="1">
        <v>88.87222966</v>
      </c>
      <c r="R43" s="1"/>
      <c r="S43" s="1"/>
      <c r="T43" s="1"/>
    </row>
    <row r="44" spans="12:17">
      <c r="L44" s="5">
        <v>44663</v>
      </c>
      <c r="M44" s="1">
        <f t="shared" si="0"/>
        <v>26307</v>
      </c>
      <c r="N44" s="1">
        <v>1189</v>
      </c>
      <c r="O44" s="1">
        <v>25141</v>
      </c>
      <c r="P44" s="1">
        <v>23</v>
      </c>
      <c r="Q44" s="1">
        <v>88.87222966</v>
      </c>
    </row>
    <row r="45" spans="12:17">
      <c r="L45" s="5">
        <v>44664</v>
      </c>
      <c r="M45" s="1">
        <f t="shared" si="0"/>
        <v>22765</v>
      </c>
      <c r="N45" s="1">
        <v>3200</v>
      </c>
      <c r="O45" s="1">
        <v>19872</v>
      </c>
      <c r="P45" s="1">
        <v>307</v>
      </c>
      <c r="Q45" s="1">
        <v>88.87222966</v>
      </c>
    </row>
    <row r="46" spans="12:17">
      <c r="L46" s="5">
        <v>44665</v>
      </c>
      <c r="M46" s="1">
        <f t="shared" si="0"/>
        <v>22591</v>
      </c>
      <c r="N46" s="1">
        <v>3590</v>
      </c>
      <c r="O46" s="1">
        <v>19923</v>
      </c>
      <c r="P46" s="1">
        <v>922</v>
      </c>
      <c r="Q46" s="1">
        <v>88.87222966</v>
      </c>
    </row>
    <row r="47" spans="12:17">
      <c r="L47" s="5">
        <v>44666</v>
      </c>
      <c r="M47" s="1">
        <f t="shared" si="0"/>
        <v>23643</v>
      </c>
      <c r="N47" s="1">
        <v>3238</v>
      </c>
      <c r="O47" s="1">
        <v>21582</v>
      </c>
      <c r="P47" s="1">
        <v>1177</v>
      </c>
      <c r="Q47" s="1">
        <v>88.87222966</v>
      </c>
    </row>
    <row r="48" spans="12:17">
      <c r="L48" s="5">
        <v>44667</v>
      </c>
      <c r="M48" s="1">
        <f t="shared" si="0"/>
        <v>21395</v>
      </c>
      <c r="N48" s="1">
        <v>2417</v>
      </c>
      <c r="O48" s="1">
        <v>19831</v>
      </c>
      <c r="P48" s="1">
        <v>853</v>
      </c>
      <c r="Q48" s="1">
        <v>88.87222966</v>
      </c>
    </row>
    <row r="52" spans="12:12">
      <c r="L52" s="9"/>
    </row>
  </sheetData>
  <mergeCells count="42">
    <mergeCell ref="V1:W1"/>
    <mergeCell ref="U1:U2"/>
    <mergeCell ref="V2:V6"/>
    <mergeCell ref="V7:V11"/>
    <mergeCell ref="V12:V16"/>
    <mergeCell ref="V17:V21"/>
    <mergeCell ref="W2:W3"/>
    <mergeCell ref="W4:W5"/>
    <mergeCell ref="W7:W8"/>
    <mergeCell ref="W9:W10"/>
    <mergeCell ref="W12:W13"/>
    <mergeCell ref="W14:W15"/>
    <mergeCell ref="W17:W18"/>
    <mergeCell ref="W19:W20"/>
    <mergeCell ref="X2:X3"/>
    <mergeCell ref="X4:X5"/>
    <mergeCell ref="X7:X8"/>
    <mergeCell ref="X9:X10"/>
    <mergeCell ref="X12:X13"/>
    <mergeCell ref="X14:X15"/>
    <mergeCell ref="X17:X18"/>
    <mergeCell ref="X19:X20"/>
    <mergeCell ref="Y2:Y3"/>
    <mergeCell ref="Y7:Y8"/>
    <mergeCell ref="Y12:Y13"/>
    <mergeCell ref="Y17:Y18"/>
    <mergeCell ref="Z2:Z3"/>
    <mergeCell ref="Z7:Z8"/>
    <mergeCell ref="Z12:Z13"/>
    <mergeCell ref="Z17:Z18"/>
    <mergeCell ref="AA2:AA3"/>
    <mergeCell ref="AA7:AA8"/>
    <mergeCell ref="AA12:AA13"/>
    <mergeCell ref="AA14:AA15"/>
    <mergeCell ref="AA17:AA18"/>
    <mergeCell ref="AA19:AA20"/>
    <mergeCell ref="AB2:AB3"/>
    <mergeCell ref="AB7:AB8"/>
    <mergeCell ref="AB12:AB13"/>
    <mergeCell ref="AB14:AB15"/>
    <mergeCell ref="AB17:AB18"/>
    <mergeCell ref="AB19:AB2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59"/>
  <sheetViews>
    <sheetView tabSelected="1" zoomScale="70" zoomScaleNormal="70" topLeftCell="C23" workbookViewId="0">
      <selection activeCell="AB55" sqref="AB55"/>
    </sheetView>
  </sheetViews>
  <sheetFormatPr defaultColWidth="9.14285714285714" defaultRowHeight="17.6"/>
  <cols>
    <col min="2" max="9" width="9.64285714285714" style="1"/>
    <col min="10" max="13" width="12.7857142857143" style="1"/>
    <col min="14" max="18" width="12.7857142857143"/>
    <col min="19" max="20" width="10.7857142857143"/>
    <col min="21" max="22" width="11.6428571428571"/>
    <col min="23" max="23" width="9.64285714285714"/>
    <col min="24" max="24" width="12.7857142857143"/>
    <col min="25" max="29" width="9.64285714285714"/>
  </cols>
  <sheetData>
    <row r="1" spans="2:29">
      <c r="B1" s="1" t="s">
        <v>0</v>
      </c>
      <c r="C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/>
      <c r="T1" s="1"/>
      <c r="U1" t="s">
        <v>11</v>
      </c>
      <c r="V1" t="s">
        <v>12</v>
      </c>
      <c r="W1" s="1" t="s">
        <v>13</v>
      </c>
      <c r="X1" t="s">
        <v>14</v>
      </c>
      <c r="Z1" t="s">
        <v>15</v>
      </c>
      <c r="AA1" t="s">
        <v>6</v>
      </c>
      <c r="AB1" t="s">
        <v>7</v>
      </c>
      <c r="AC1" t="s">
        <v>8</v>
      </c>
    </row>
    <row r="2" spans="2:26">
      <c r="B2" s="2">
        <v>44623</v>
      </c>
      <c r="C2" s="2">
        <v>44627</v>
      </c>
      <c r="T2">
        <v>0</v>
      </c>
      <c r="U2" s="3">
        <v>44621</v>
      </c>
      <c r="V2" s="4">
        <v>2</v>
      </c>
      <c r="W2" s="4">
        <v>1</v>
      </c>
      <c r="X2" s="4">
        <v>1</v>
      </c>
      <c r="Y2" s="4"/>
      <c r="Z2" s="8">
        <v>28.88</v>
      </c>
    </row>
    <row r="3" spans="2:26">
      <c r="B3" s="2">
        <v>44624</v>
      </c>
      <c r="C3" s="2">
        <v>44628</v>
      </c>
      <c r="T3">
        <v>1</v>
      </c>
      <c r="U3" s="5">
        <v>44622</v>
      </c>
      <c r="V3" s="4">
        <v>8</v>
      </c>
      <c r="W3" s="4">
        <v>3</v>
      </c>
      <c r="X3" s="4">
        <v>5</v>
      </c>
      <c r="Y3" s="4"/>
      <c r="Z3" s="8">
        <v>28.88</v>
      </c>
    </row>
    <row r="4" spans="2:26">
      <c r="B4" s="2">
        <v>44625</v>
      </c>
      <c r="C4" s="2">
        <v>44629</v>
      </c>
      <c r="T4">
        <v>2</v>
      </c>
      <c r="U4" s="5">
        <v>44623</v>
      </c>
      <c r="V4" s="4">
        <v>16</v>
      </c>
      <c r="W4" s="4">
        <v>2</v>
      </c>
      <c r="X4" s="4">
        <v>14</v>
      </c>
      <c r="Y4" s="4"/>
      <c r="Z4" s="8">
        <v>28.88</v>
      </c>
    </row>
    <row r="5" spans="2:26">
      <c r="B5" s="2">
        <v>44626</v>
      </c>
      <c r="C5" s="2">
        <v>44630</v>
      </c>
      <c r="T5">
        <v>3</v>
      </c>
      <c r="U5" s="3">
        <v>44624</v>
      </c>
      <c r="V5" s="4">
        <v>19</v>
      </c>
      <c r="W5" s="4">
        <v>3</v>
      </c>
      <c r="X5" s="4">
        <v>16</v>
      </c>
      <c r="Y5" s="4"/>
      <c r="Z5" s="8">
        <v>28.88</v>
      </c>
    </row>
    <row r="6" spans="2:29">
      <c r="B6" s="2">
        <v>44627</v>
      </c>
      <c r="C6" s="2">
        <v>44631</v>
      </c>
      <c r="J6" s="1">
        <v>3.71011569824995</v>
      </c>
      <c r="K6" s="1">
        <v>0.338685676480921</v>
      </c>
      <c r="L6" s="1">
        <v>3.07605462594926</v>
      </c>
      <c r="M6" s="1">
        <v>3.17114997732656</v>
      </c>
      <c r="N6" s="1">
        <v>3.47640844077281</v>
      </c>
      <c r="O6" s="1">
        <v>3.69981492612719</v>
      </c>
      <c r="P6" s="1">
        <v>3.93259601826652</v>
      </c>
      <c r="Q6" s="1">
        <v>4.28421976726608</v>
      </c>
      <c r="R6" s="1">
        <v>4.40270902427392</v>
      </c>
      <c r="S6" s="2">
        <v>44625</v>
      </c>
      <c r="T6">
        <v>4</v>
      </c>
      <c r="U6" s="5">
        <v>44625</v>
      </c>
      <c r="V6" s="4">
        <v>28</v>
      </c>
      <c r="W6" s="4">
        <v>0</v>
      </c>
      <c r="X6" s="4">
        <v>28</v>
      </c>
      <c r="Y6" s="4"/>
      <c r="Z6" s="8">
        <v>28.88</v>
      </c>
      <c r="AA6" s="1">
        <v>3.47640844077281</v>
      </c>
      <c r="AB6" s="1">
        <v>3.69981492612719</v>
      </c>
      <c r="AC6" s="1">
        <v>3.93259601826652</v>
      </c>
    </row>
    <row r="7" spans="2:29">
      <c r="B7" s="2">
        <v>44628</v>
      </c>
      <c r="C7" s="2">
        <v>44632</v>
      </c>
      <c r="J7" s="1">
        <v>3.03759253591935</v>
      </c>
      <c r="K7" s="1">
        <v>0.235055967526667</v>
      </c>
      <c r="L7" s="1">
        <v>2.59435355327162</v>
      </c>
      <c r="M7" s="1">
        <v>2.66157339003498</v>
      </c>
      <c r="N7" s="1">
        <v>2.87591923165816</v>
      </c>
      <c r="O7" s="1">
        <v>3.03153163312262</v>
      </c>
      <c r="P7" s="1">
        <v>3.1926596208831</v>
      </c>
      <c r="Q7" s="1">
        <v>3.43428659035246</v>
      </c>
      <c r="R7" s="1">
        <v>3.51527251698459</v>
      </c>
      <c r="S7" s="2">
        <v>44626</v>
      </c>
      <c r="T7">
        <v>5</v>
      </c>
      <c r="U7" s="5">
        <v>44626</v>
      </c>
      <c r="V7" s="4">
        <v>48</v>
      </c>
      <c r="W7" s="4">
        <v>3</v>
      </c>
      <c r="X7" s="4">
        <v>45</v>
      </c>
      <c r="Y7" s="4"/>
      <c r="Z7" s="8">
        <v>28.88</v>
      </c>
      <c r="AA7" s="1">
        <v>2.87591923165816</v>
      </c>
      <c r="AB7" s="1">
        <v>3.03153163312262</v>
      </c>
      <c r="AC7" s="1">
        <v>3.1926596208831</v>
      </c>
    </row>
    <row r="8" spans="2:29">
      <c r="B8" s="2">
        <v>44629</v>
      </c>
      <c r="C8" s="2">
        <v>44633</v>
      </c>
      <c r="J8" s="1">
        <v>2.49472000700281</v>
      </c>
      <c r="K8" s="1">
        <v>0.169744196340815</v>
      </c>
      <c r="L8" s="1">
        <v>2.17309812506684</v>
      </c>
      <c r="M8" s="1">
        <v>2.22223428108776</v>
      </c>
      <c r="N8" s="1">
        <v>2.37822805187686</v>
      </c>
      <c r="O8" s="1">
        <v>2.49087118844227</v>
      </c>
      <c r="P8" s="1">
        <v>2.60701671958679</v>
      </c>
      <c r="Q8" s="1">
        <v>2.78033470292152</v>
      </c>
      <c r="R8" s="1">
        <v>2.83821312560536</v>
      </c>
      <c r="S8" s="2">
        <v>44627</v>
      </c>
      <c r="T8">
        <v>6</v>
      </c>
      <c r="U8" s="3">
        <v>44627</v>
      </c>
      <c r="V8" s="4">
        <v>55</v>
      </c>
      <c r="W8" s="4">
        <v>4</v>
      </c>
      <c r="X8" s="4">
        <v>51</v>
      </c>
      <c r="Y8" s="4"/>
      <c r="Z8" s="8">
        <v>28.88</v>
      </c>
      <c r="AA8" s="1">
        <v>2.37822805187686</v>
      </c>
      <c r="AB8" s="1">
        <v>2.49087118844227</v>
      </c>
      <c r="AC8" s="1">
        <v>2.60701671958679</v>
      </c>
    </row>
    <row r="9" spans="2:29">
      <c r="B9" s="2">
        <v>44630</v>
      </c>
      <c r="C9" s="2">
        <v>44634</v>
      </c>
      <c r="J9" s="1">
        <v>2.22192767186043</v>
      </c>
      <c r="K9" s="1">
        <v>0.133502695100895</v>
      </c>
      <c r="L9" s="1">
        <v>1.96794553377205</v>
      </c>
      <c r="M9" s="1">
        <v>2.0069892137378</v>
      </c>
      <c r="N9" s="1">
        <v>2.13048362874104</v>
      </c>
      <c r="O9" s="1">
        <v>2.21925444478104</v>
      </c>
      <c r="P9" s="1">
        <v>2.31045780611988</v>
      </c>
      <c r="Q9" s="1">
        <v>2.4459849107053</v>
      </c>
      <c r="R9" s="1">
        <v>2.49110084508949</v>
      </c>
      <c r="S9" s="2">
        <v>44628</v>
      </c>
      <c r="T9">
        <v>7</v>
      </c>
      <c r="U9" s="5">
        <v>44628</v>
      </c>
      <c r="V9" s="4">
        <v>65</v>
      </c>
      <c r="W9" s="4">
        <v>3</v>
      </c>
      <c r="X9" s="4">
        <v>62</v>
      </c>
      <c r="Y9" s="4"/>
      <c r="Z9" s="8">
        <v>28.88</v>
      </c>
      <c r="AA9" s="1">
        <v>2.13048362874104</v>
      </c>
      <c r="AB9" s="1">
        <v>2.21925444478104</v>
      </c>
      <c r="AC9" s="1">
        <v>2.31045780611988</v>
      </c>
    </row>
    <row r="10" spans="2:29">
      <c r="B10" s="2">
        <v>44631</v>
      </c>
      <c r="C10" s="2">
        <v>44635</v>
      </c>
      <c r="J10" s="1">
        <v>1.91679059729647</v>
      </c>
      <c r="K10" s="1">
        <v>0.106488366516471</v>
      </c>
      <c r="L10" s="1">
        <v>1.71373584874611</v>
      </c>
      <c r="M10" s="1">
        <v>1.7450600783489</v>
      </c>
      <c r="N10" s="1">
        <v>1.84393100079875</v>
      </c>
      <c r="O10" s="1">
        <v>1.91481895159362</v>
      </c>
      <c r="P10" s="1">
        <v>1.98750100598953</v>
      </c>
      <c r="Q10" s="1">
        <v>2.09524667880922</v>
      </c>
      <c r="R10" s="1">
        <v>2.13104960835392</v>
      </c>
      <c r="S10" s="2">
        <v>44629</v>
      </c>
      <c r="T10">
        <v>8</v>
      </c>
      <c r="U10" s="5">
        <v>44629</v>
      </c>
      <c r="V10" s="4">
        <v>80</v>
      </c>
      <c r="W10" s="4">
        <v>4</v>
      </c>
      <c r="X10" s="4">
        <v>76</v>
      </c>
      <c r="Y10" s="4"/>
      <c r="Z10" s="8">
        <v>28.88</v>
      </c>
      <c r="AA10" s="1">
        <v>1.84393100079875</v>
      </c>
      <c r="AB10" s="1">
        <v>1.91481895159362</v>
      </c>
      <c r="AC10" s="1">
        <v>1.98750100598953</v>
      </c>
    </row>
    <row r="11" spans="2:29">
      <c r="B11" s="2">
        <v>44632</v>
      </c>
      <c r="C11" s="2">
        <v>44636</v>
      </c>
      <c r="J11" s="1">
        <v>1.64976078099039</v>
      </c>
      <c r="K11" s="1">
        <v>0.0870710438084889</v>
      </c>
      <c r="L11" s="1">
        <v>1.48349806114125</v>
      </c>
      <c r="M11" s="1">
        <v>1.50920141590285</v>
      </c>
      <c r="N11" s="1">
        <v>1.59022725814038</v>
      </c>
      <c r="O11" s="1">
        <v>1.64822922278986</v>
      </c>
      <c r="P11" s="1">
        <v>1.70762482051457</v>
      </c>
      <c r="Q11" s="1">
        <v>1.79554449972438</v>
      </c>
      <c r="R11" s="1">
        <v>1.82472691317973</v>
      </c>
      <c r="S11" s="2">
        <v>44630</v>
      </c>
      <c r="T11">
        <v>9</v>
      </c>
      <c r="U11" s="5">
        <v>44630</v>
      </c>
      <c r="V11" s="4">
        <v>75</v>
      </c>
      <c r="W11" s="4">
        <v>11</v>
      </c>
      <c r="X11" s="4">
        <v>64</v>
      </c>
      <c r="Y11" s="4"/>
      <c r="Z11" s="8">
        <v>28.88</v>
      </c>
      <c r="AA11" s="1">
        <v>1.59022725814038</v>
      </c>
      <c r="AB11" s="1">
        <v>1.64822922278986</v>
      </c>
      <c r="AC11" s="1">
        <v>1.70762482051457</v>
      </c>
    </row>
    <row r="12" spans="2:29">
      <c r="B12" s="2">
        <v>44633</v>
      </c>
      <c r="C12" s="2">
        <v>44637</v>
      </c>
      <c r="J12" s="1">
        <v>1.39666729331603</v>
      </c>
      <c r="K12" s="1">
        <v>0.0727075951013139</v>
      </c>
      <c r="L12" s="1">
        <v>1.2577811709479</v>
      </c>
      <c r="M12" s="1">
        <v>1.27926411182409</v>
      </c>
      <c r="N12" s="1">
        <v>1.34696339586207</v>
      </c>
      <c r="O12" s="1">
        <v>1.39540582739491</v>
      </c>
      <c r="P12" s="1">
        <v>1.44499612054468</v>
      </c>
      <c r="Q12" s="1">
        <v>1.51837350521265</v>
      </c>
      <c r="R12" s="1">
        <v>1.54272197680006</v>
      </c>
      <c r="S12" s="2">
        <v>44631</v>
      </c>
      <c r="T12">
        <v>10</v>
      </c>
      <c r="U12" s="5">
        <v>44631</v>
      </c>
      <c r="V12" s="4">
        <v>83</v>
      </c>
      <c r="W12" s="4">
        <v>5</v>
      </c>
      <c r="X12" s="4">
        <v>78</v>
      </c>
      <c r="Y12" s="4"/>
      <c r="Z12" s="8">
        <v>28.88</v>
      </c>
      <c r="AA12" s="1">
        <v>1.34696339586207</v>
      </c>
      <c r="AB12" s="1">
        <v>1.39540582739491</v>
      </c>
      <c r="AC12" s="1">
        <v>1.44499612054468</v>
      </c>
    </row>
    <row r="13" spans="2:29">
      <c r="B13" s="2">
        <v>44634</v>
      </c>
      <c r="C13" s="2">
        <v>44638</v>
      </c>
      <c r="J13" s="1">
        <v>1.56215393622987</v>
      </c>
      <c r="K13" s="1">
        <v>0.0718279145133502</v>
      </c>
      <c r="L13" s="1">
        <v>1.42452755285797</v>
      </c>
      <c r="M13" s="1">
        <v>1.44591471271654</v>
      </c>
      <c r="N13" s="1">
        <v>1.51312542114065</v>
      </c>
      <c r="O13" s="1">
        <v>1.56105319058329</v>
      </c>
      <c r="P13" s="1">
        <v>1.60998255851422</v>
      </c>
      <c r="Q13" s="1">
        <v>1.68214794000363</v>
      </c>
      <c r="R13" s="1">
        <v>1.70603559915522</v>
      </c>
      <c r="S13" s="2">
        <v>44632</v>
      </c>
      <c r="T13">
        <v>11</v>
      </c>
      <c r="U13" s="3">
        <v>44632</v>
      </c>
      <c r="V13" s="4">
        <v>65</v>
      </c>
      <c r="W13" s="4">
        <v>1</v>
      </c>
      <c r="X13" s="4">
        <v>64</v>
      </c>
      <c r="Y13" s="4"/>
      <c r="Z13" s="8">
        <v>28.88</v>
      </c>
      <c r="AA13" s="1">
        <v>1.51312542114065</v>
      </c>
      <c r="AB13" s="1">
        <v>1.56105319058329</v>
      </c>
      <c r="AC13" s="1">
        <v>1.60998255851422</v>
      </c>
    </row>
    <row r="14" spans="2:29">
      <c r="B14" s="2">
        <v>44635</v>
      </c>
      <c r="C14" s="2">
        <v>44639</v>
      </c>
      <c r="J14" s="1">
        <v>1.54047831357722</v>
      </c>
      <c r="K14" s="1">
        <v>0.0667882051769254</v>
      </c>
      <c r="L14" s="1">
        <v>1.41233965626757</v>
      </c>
      <c r="M14" s="1">
        <v>1.4322921655435</v>
      </c>
      <c r="N14" s="1">
        <v>1.49491972996894</v>
      </c>
      <c r="O14" s="1">
        <v>1.53951320918965</v>
      </c>
      <c r="P14" s="1">
        <v>1.58498485738831</v>
      </c>
      <c r="Q14" s="1">
        <v>1.65195654866663</v>
      </c>
      <c r="R14" s="1">
        <v>1.67410144923188</v>
      </c>
      <c r="S14" s="2">
        <v>44633</v>
      </c>
      <c r="T14">
        <v>12</v>
      </c>
      <c r="U14" s="5">
        <v>44633</v>
      </c>
      <c r="V14" s="4">
        <v>169</v>
      </c>
      <c r="W14" s="4">
        <v>41</v>
      </c>
      <c r="X14" s="4">
        <v>128</v>
      </c>
      <c r="Y14" s="4"/>
      <c r="Z14" s="8">
        <v>28.88</v>
      </c>
      <c r="AA14" s="1">
        <v>1.49491972996894</v>
      </c>
      <c r="AB14" s="1">
        <v>1.53951320918965</v>
      </c>
      <c r="AC14" s="1">
        <v>1.58498485738831</v>
      </c>
    </row>
    <row r="15" spans="2:29">
      <c r="B15" s="2">
        <v>44636</v>
      </c>
      <c r="C15" s="2">
        <v>44640</v>
      </c>
      <c r="J15" s="1">
        <v>1.63711659083822</v>
      </c>
      <c r="K15" s="1">
        <v>0.063773008070958</v>
      </c>
      <c r="L15" s="1">
        <v>1.5144931297917</v>
      </c>
      <c r="M15" s="1">
        <v>1.53365052598607</v>
      </c>
      <c r="N15" s="1">
        <v>1.593662918146</v>
      </c>
      <c r="O15" s="1">
        <v>1.63628858411347</v>
      </c>
      <c r="P15" s="1">
        <v>1.67966766325893</v>
      </c>
      <c r="Q15" s="1">
        <v>1.74340708083183</v>
      </c>
      <c r="R15" s="1">
        <v>1.76444545560153</v>
      </c>
      <c r="S15" s="2">
        <v>44634</v>
      </c>
      <c r="T15">
        <v>13</v>
      </c>
      <c r="U15" s="5">
        <v>44634</v>
      </c>
      <c r="V15" s="4">
        <v>139</v>
      </c>
      <c r="W15" s="4">
        <v>9</v>
      </c>
      <c r="X15" s="4">
        <v>130</v>
      </c>
      <c r="Y15" s="4"/>
      <c r="Z15" s="8">
        <v>60.4333333333333</v>
      </c>
      <c r="AA15" s="1">
        <v>1.593662918146</v>
      </c>
      <c r="AB15" s="1">
        <v>1.63628858411347</v>
      </c>
      <c r="AC15" s="1">
        <v>1.67966766325893</v>
      </c>
    </row>
    <row r="16" spans="2:29">
      <c r="B16" s="2">
        <v>44637</v>
      </c>
      <c r="C16" s="2">
        <v>44641</v>
      </c>
      <c r="J16" s="1">
        <v>1.55469560428342</v>
      </c>
      <c r="K16" s="1">
        <v>0.0573848618824451</v>
      </c>
      <c r="L16" s="1">
        <v>1.44424276341594</v>
      </c>
      <c r="M16" s="1">
        <v>1.46152533460956</v>
      </c>
      <c r="N16" s="1">
        <v>1.51561489870872</v>
      </c>
      <c r="O16" s="1">
        <v>1.5539896233461</v>
      </c>
      <c r="P16" s="1">
        <v>1.59300672562567</v>
      </c>
      <c r="Q16" s="1">
        <v>1.65027405331708</v>
      </c>
      <c r="R16" s="1">
        <v>1.6691604075481</v>
      </c>
      <c r="S16" s="2">
        <v>44635</v>
      </c>
      <c r="T16">
        <v>14</v>
      </c>
      <c r="U16" s="5">
        <v>44635</v>
      </c>
      <c r="V16" s="4">
        <v>202</v>
      </c>
      <c r="W16" s="4">
        <v>5</v>
      </c>
      <c r="X16" s="4">
        <v>197</v>
      </c>
      <c r="Y16" s="4"/>
      <c r="Z16" s="8">
        <v>61.2813333333333</v>
      </c>
      <c r="AA16" s="1">
        <v>1.51561489870872</v>
      </c>
      <c r="AB16" s="1">
        <v>1.5539896233461</v>
      </c>
      <c r="AC16" s="1">
        <v>1.59300672562567</v>
      </c>
    </row>
    <row r="17" spans="2:29">
      <c r="B17" s="2">
        <v>44638</v>
      </c>
      <c r="C17" s="2">
        <v>44642</v>
      </c>
      <c r="J17" s="1">
        <v>1.67468942586702</v>
      </c>
      <c r="K17" s="1">
        <v>0.0549447777681774</v>
      </c>
      <c r="L17" s="1">
        <v>1.56871708978924</v>
      </c>
      <c r="M17" s="1">
        <v>1.5853497027935</v>
      </c>
      <c r="N17" s="1">
        <v>1.63730949365654</v>
      </c>
      <c r="O17" s="1">
        <v>1.6740885709842</v>
      </c>
      <c r="P17" s="1">
        <v>1.71141436650086</v>
      </c>
      <c r="Q17" s="1">
        <v>1.76607872861493</v>
      </c>
      <c r="R17" s="1">
        <v>1.78407632427995</v>
      </c>
      <c r="S17" s="2">
        <v>44636</v>
      </c>
      <c r="T17">
        <v>15</v>
      </c>
      <c r="U17" s="3">
        <v>44636</v>
      </c>
      <c r="V17" s="4">
        <v>158</v>
      </c>
      <c r="W17" s="4">
        <v>8</v>
      </c>
      <c r="X17" s="4">
        <v>150</v>
      </c>
      <c r="Y17" s="4"/>
      <c r="Z17" s="8">
        <v>62.3443333333333</v>
      </c>
      <c r="AA17" s="1">
        <v>1.63730949365654</v>
      </c>
      <c r="AB17" s="1">
        <v>1.6740885709842</v>
      </c>
      <c r="AC17" s="1">
        <v>1.71141436650086</v>
      </c>
    </row>
    <row r="18" spans="2:29">
      <c r="B18" s="2">
        <v>44639</v>
      </c>
      <c r="C18" s="2">
        <v>44643</v>
      </c>
      <c r="J18" s="1">
        <v>1.7326090180574</v>
      </c>
      <c r="K18" s="1">
        <v>0.0514510264349653</v>
      </c>
      <c r="L18" s="1">
        <v>1.63322169851559</v>
      </c>
      <c r="M18" s="1">
        <v>1.64885708962457</v>
      </c>
      <c r="N18" s="1">
        <v>1.69763381620941</v>
      </c>
      <c r="O18" s="1">
        <v>1.73209975337539</v>
      </c>
      <c r="P18" s="1">
        <v>1.76702906820495</v>
      </c>
      <c r="Q18" s="1">
        <v>1.81809810053013</v>
      </c>
      <c r="R18" s="1">
        <v>1.83489041457513</v>
      </c>
      <c r="S18" s="2">
        <v>44637</v>
      </c>
      <c r="T18">
        <v>16</v>
      </c>
      <c r="U18" s="5">
        <v>44637</v>
      </c>
      <c r="V18" s="4">
        <v>260</v>
      </c>
      <c r="W18" s="4">
        <v>57</v>
      </c>
      <c r="X18" s="4">
        <v>203</v>
      </c>
      <c r="Y18" s="4"/>
      <c r="Z18" s="8">
        <v>60.4333333333333</v>
      </c>
      <c r="AA18" s="1">
        <v>1.69763381620941</v>
      </c>
      <c r="AB18" s="1">
        <v>1.73209975337539</v>
      </c>
      <c r="AC18" s="1">
        <v>1.76702906820495</v>
      </c>
    </row>
    <row r="19" spans="2:29">
      <c r="B19" s="2">
        <v>44640</v>
      </c>
      <c r="C19" s="2">
        <v>44644</v>
      </c>
      <c r="J19" s="1">
        <v>1.90268634844528</v>
      </c>
      <c r="K19" s="1">
        <v>0.0490617781188256</v>
      </c>
      <c r="L19" s="1">
        <v>1.8077308098547</v>
      </c>
      <c r="M19" s="1">
        <v>1.82271249789685</v>
      </c>
      <c r="N19" s="1">
        <v>1.86936884456173</v>
      </c>
      <c r="O19" s="1">
        <v>1.90226467039513</v>
      </c>
      <c r="P19" s="1">
        <v>1.93554417685149</v>
      </c>
      <c r="Q19" s="1">
        <v>1.98409858443356</v>
      </c>
      <c r="R19" s="1">
        <v>2.00003822852138</v>
      </c>
      <c r="S19" s="2">
        <v>44638</v>
      </c>
      <c r="T19">
        <v>17</v>
      </c>
      <c r="U19" s="5">
        <v>44638</v>
      </c>
      <c r="V19" s="4">
        <v>374</v>
      </c>
      <c r="W19" s="4">
        <v>8</v>
      </c>
      <c r="X19" s="4">
        <v>366</v>
      </c>
      <c r="Y19" s="4"/>
      <c r="Z19" s="8">
        <v>72.444</v>
      </c>
      <c r="AA19" s="1">
        <v>1.86936884456173</v>
      </c>
      <c r="AB19" s="1">
        <v>1.90226467039513</v>
      </c>
      <c r="AC19" s="1">
        <v>1.93554417685149</v>
      </c>
    </row>
    <row r="20" spans="2:29">
      <c r="B20" s="2">
        <v>44641</v>
      </c>
      <c r="C20" s="2">
        <v>44645</v>
      </c>
      <c r="J20" s="1">
        <v>2.10389219861515</v>
      </c>
      <c r="K20" s="1">
        <v>0.0463542835516759</v>
      </c>
      <c r="L20" s="1">
        <v>2.01401064150571</v>
      </c>
      <c r="M20" s="1">
        <v>2.02823121481209</v>
      </c>
      <c r="N20" s="1">
        <v>2.07244391731041</v>
      </c>
      <c r="O20" s="1">
        <v>2.10355177277923</v>
      </c>
      <c r="P20" s="1">
        <v>2.1349693767249</v>
      </c>
      <c r="Q20" s="1">
        <v>2.18071440745591</v>
      </c>
      <c r="R20" s="1">
        <v>2.19570835584034</v>
      </c>
      <c r="S20" s="2">
        <v>44639</v>
      </c>
      <c r="T20">
        <v>18</v>
      </c>
      <c r="U20" s="5">
        <v>44639</v>
      </c>
      <c r="V20" s="4">
        <v>509</v>
      </c>
      <c r="W20" s="4">
        <v>17</v>
      </c>
      <c r="X20" s="4">
        <v>492</v>
      </c>
      <c r="Y20" s="4"/>
      <c r="Z20" s="8">
        <v>72.444</v>
      </c>
      <c r="AA20" s="1">
        <v>2.07244391731041</v>
      </c>
      <c r="AB20" s="1">
        <v>2.10355177277923</v>
      </c>
      <c r="AC20" s="1">
        <v>2.1349693767249</v>
      </c>
    </row>
    <row r="21" spans="2:29">
      <c r="B21" s="2">
        <v>44642</v>
      </c>
      <c r="C21" s="2">
        <v>44646</v>
      </c>
      <c r="J21" s="1">
        <v>2.21306765760323</v>
      </c>
      <c r="K21" s="1">
        <v>0.0418379923563084</v>
      </c>
      <c r="L21" s="1">
        <v>2.13181839836036</v>
      </c>
      <c r="M21" s="1">
        <v>2.14470287375008</v>
      </c>
      <c r="N21" s="1">
        <v>2.18470649316376</v>
      </c>
      <c r="O21" s="1">
        <v>2.21280401443185</v>
      </c>
      <c r="P21" s="1">
        <v>2.24114141988732</v>
      </c>
      <c r="Q21" s="1">
        <v>2.28233175289484</v>
      </c>
      <c r="R21" s="1">
        <v>2.29581517250647</v>
      </c>
      <c r="S21" s="2">
        <v>44640</v>
      </c>
      <c r="T21">
        <v>19</v>
      </c>
      <c r="U21" s="5">
        <v>44640</v>
      </c>
      <c r="V21" s="4">
        <v>758</v>
      </c>
      <c r="W21" s="4">
        <v>24</v>
      </c>
      <c r="X21" s="4">
        <v>734</v>
      </c>
      <c r="Y21" s="4"/>
      <c r="Z21" s="8">
        <v>72.444</v>
      </c>
      <c r="AA21" s="1">
        <v>2.18470649316376</v>
      </c>
      <c r="AB21" s="1">
        <v>2.21280401443185</v>
      </c>
      <c r="AC21" s="1">
        <v>2.24114141988732</v>
      </c>
    </row>
    <row r="22" spans="2:29">
      <c r="B22" s="2">
        <v>44643</v>
      </c>
      <c r="C22" s="2">
        <v>44647</v>
      </c>
      <c r="J22" s="1">
        <v>2.09433581288472</v>
      </c>
      <c r="K22" s="1">
        <v>0.035305038201391</v>
      </c>
      <c r="L22" s="1">
        <v>2.02570462203045</v>
      </c>
      <c r="M22" s="1">
        <v>2.03660450795296</v>
      </c>
      <c r="N22" s="1">
        <v>2.07041602764784</v>
      </c>
      <c r="O22" s="1">
        <v>2.09413743261182</v>
      </c>
      <c r="P22" s="1">
        <v>2.11803933984995</v>
      </c>
      <c r="Q22" s="1">
        <v>2.15274381116624</v>
      </c>
      <c r="R22" s="1">
        <v>2.16409437844167</v>
      </c>
      <c r="S22" s="2">
        <v>44641</v>
      </c>
      <c r="T22">
        <v>20</v>
      </c>
      <c r="U22" s="5">
        <v>44641</v>
      </c>
      <c r="V22" s="4">
        <v>896</v>
      </c>
      <c r="W22" s="4">
        <v>31</v>
      </c>
      <c r="X22" s="4">
        <v>865</v>
      </c>
      <c r="Y22" s="4"/>
      <c r="Z22" s="8">
        <v>72.444</v>
      </c>
      <c r="AA22" s="1">
        <v>2.07041602764784</v>
      </c>
      <c r="AB22" s="1">
        <v>2.09413743261182</v>
      </c>
      <c r="AC22" s="1">
        <v>2.11803933984995</v>
      </c>
    </row>
    <row r="23" spans="2:29">
      <c r="B23" s="2">
        <v>44644</v>
      </c>
      <c r="C23" s="2">
        <v>44648</v>
      </c>
      <c r="J23" s="1">
        <v>1.86184129453222</v>
      </c>
      <c r="K23" s="1">
        <v>0.0289782939935648</v>
      </c>
      <c r="L23" s="1">
        <v>1.8054732736038</v>
      </c>
      <c r="M23" s="1">
        <v>1.81443403222649</v>
      </c>
      <c r="N23" s="1">
        <v>1.8422146485337</v>
      </c>
      <c r="O23" s="1">
        <v>1.86169095420885</v>
      </c>
      <c r="P23" s="1">
        <v>1.88130405139906</v>
      </c>
      <c r="Q23" s="1">
        <v>1.90976138139153</v>
      </c>
      <c r="R23" s="1">
        <v>1.9190636845202</v>
      </c>
      <c r="S23" s="2">
        <v>44642</v>
      </c>
      <c r="T23">
        <v>21</v>
      </c>
      <c r="U23" s="5">
        <v>44642</v>
      </c>
      <c r="V23" s="4">
        <v>981</v>
      </c>
      <c r="W23" s="4">
        <v>4</v>
      </c>
      <c r="X23" s="4">
        <v>977</v>
      </c>
      <c r="Y23" s="4"/>
      <c r="Z23" s="8">
        <v>72.444</v>
      </c>
      <c r="AA23" s="1">
        <v>1.8422146485337</v>
      </c>
      <c r="AB23" s="1">
        <v>1.86169095420885</v>
      </c>
      <c r="AC23" s="1">
        <v>1.88130405139906</v>
      </c>
    </row>
    <row r="24" spans="2:29">
      <c r="B24" s="2">
        <v>44645</v>
      </c>
      <c r="C24" s="2">
        <v>44649</v>
      </c>
      <c r="J24" s="1">
        <v>1.85917242755244</v>
      </c>
      <c r="K24" s="1">
        <v>0.0257129485307395</v>
      </c>
      <c r="L24" s="1">
        <v>1.80911364050372</v>
      </c>
      <c r="M24" s="1">
        <v>1.81708152799647</v>
      </c>
      <c r="N24" s="1">
        <v>1.84176529994345</v>
      </c>
      <c r="O24" s="1">
        <v>1.8590538894657</v>
      </c>
      <c r="P24" s="1">
        <v>1.87645033415775</v>
      </c>
      <c r="Q24" s="1">
        <v>1.90166767122561</v>
      </c>
      <c r="R24" s="1">
        <v>1.90990485515665</v>
      </c>
      <c r="S24" s="2">
        <v>44643</v>
      </c>
      <c r="T24">
        <v>22</v>
      </c>
      <c r="U24" s="5">
        <v>44643</v>
      </c>
      <c r="V24" s="4">
        <v>983</v>
      </c>
      <c r="W24" s="4">
        <v>4</v>
      </c>
      <c r="X24" s="4">
        <v>979</v>
      </c>
      <c r="Y24" s="4"/>
      <c r="Z24" s="8">
        <v>72.444</v>
      </c>
      <c r="AA24" s="1">
        <v>1.84176529994345</v>
      </c>
      <c r="AB24" s="1">
        <v>1.8590538894657</v>
      </c>
      <c r="AC24" s="1">
        <v>1.87645033415775</v>
      </c>
    </row>
    <row r="25" spans="2:29">
      <c r="B25" s="2">
        <v>44646</v>
      </c>
      <c r="C25" s="2">
        <v>44650</v>
      </c>
      <c r="J25" s="1">
        <v>1.92587448854935</v>
      </c>
      <c r="K25" s="1">
        <v>0.0234775468621504</v>
      </c>
      <c r="L25" s="1">
        <v>1.88013101937044</v>
      </c>
      <c r="M25" s="1">
        <v>1.88742075550008</v>
      </c>
      <c r="N25" s="1">
        <v>1.90998755231984</v>
      </c>
      <c r="O25" s="1">
        <v>1.92577908767119</v>
      </c>
      <c r="P25" s="1">
        <v>1.94165742605589</v>
      </c>
      <c r="Q25" s="1">
        <v>1.96465364253611</v>
      </c>
      <c r="R25" s="1">
        <v>1.97216011204327</v>
      </c>
      <c r="S25" s="2">
        <v>44644</v>
      </c>
      <c r="T25">
        <v>23</v>
      </c>
      <c r="U25" s="5">
        <v>44644</v>
      </c>
      <c r="V25" s="4">
        <v>1609</v>
      </c>
      <c r="W25" s="4">
        <v>29</v>
      </c>
      <c r="X25" s="4">
        <v>1580</v>
      </c>
      <c r="Y25" s="4"/>
      <c r="Z25" s="8">
        <v>72.444</v>
      </c>
      <c r="AA25" s="1">
        <v>1.90998755231984</v>
      </c>
      <c r="AB25" s="1">
        <v>1.92577908767119</v>
      </c>
      <c r="AC25" s="1">
        <v>1.94165742605589</v>
      </c>
    </row>
    <row r="26" spans="2:29">
      <c r="B26" s="2">
        <v>44647</v>
      </c>
      <c r="C26" s="2">
        <v>44651</v>
      </c>
      <c r="J26" s="1">
        <v>1.93766676559349</v>
      </c>
      <c r="K26" s="1">
        <v>0.021005829137103</v>
      </c>
      <c r="L26" s="1">
        <v>1.8967122050676</v>
      </c>
      <c r="M26" s="1">
        <v>1.90324519684962</v>
      </c>
      <c r="N26" s="1">
        <v>1.92345747837419</v>
      </c>
      <c r="O26" s="1">
        <v>1.93759085956182</v>
      </c>
      <c r="P26" s="1">
        <v>1.95179330581607</v>
      </c>
      <c r="Q26" s="1">
        <v>1.97234725656618</v>
      </c>
      <c r="R26" s="1">
        <v>1.97905269320505</v>
      </c>
      <c r="S26" s="2">
        <v>44645</v>
      </c>
      <c r="T26">
        <v>24</v>
      </c>
      <c r="U26" s="5">
        <v>44645</v>
      </c>
      <c r="V26" s="4">
        <v>2259</v>
      </c>
      <c r="W26" s="4">
        <v>38</v>
      </c>
      <c r="X26" s="4">
        <v>2231</v>
      </c>
      <c r="Y26" s="4"/>
      <c r="Z26" s="8">
        <v>72.444</v>
      </c>
      <c r="AA26" s="1">
        <v>1.92345747837419</v>
      </c>
      <c r="AB26" s="1">
        <v>1.93759085956182</v>
      </c>
      <c r="AC26" s="1">
        <v>1.95179330581607</v>
      </c>
    </row>
    <row r="27" spans="2:29">
      <c r="B27" s="2">
        <v>44648</v>
      </c>
      <c r="C27" s="2">
        <v>44652</v>
      </c>
      <c r="J27" s="1">
        <v>1.98331176070922</v>
      </c>
      <c r="K27" s="1">
        <v>0.0188861140707713</v>
      </c>
      <c r="L27" s="1">
        <v>1.94646628979903</v>
      </c>
      <c r="M27" s="1">
        <v>1.95234944652124</v>
      </c>
      <c r="N27" s="1">
        <v>1.97054080525861</v>
      </c>
      <c r="O27" s="1">
        <v>1.98325181326928</v>
      </c>
      <c r="P27" s="1">
        <v>1.99601736596761</v>
      </c>
      <c r="Q27" s="1">
        <v>2.01447856092099</v>
      </c>
      <c r="R27" s="1">
        <v>2.0204979075929</v>
      </c>
      <c r="S27" s="2">
        <v>44646</v>
      </c>
      <c r="T27">
        <v>25</v>
      </c>
      <c r="U27" s="5">
        <v>44646</v>
      </c>
      <c r="V27" s="4">
        <v>2676</v>
      </c>
      <c r="W27" s="4">
        <v>45</v>
      </c>
      <c r="X27" s="4">
        <v>2631</v>
      </c>
      <c r="Y27" s="4"/>
      <c r="Z27" s="8">
        <v>72.444</v>
      </c>
      <c r="AA27" s="1">
        <v>1.97054080525861</v>
      </c>
      <c r="AB27" s="1">
        <v>1.98325181326928</v>
      </c>
      <c r="AC27" s="1">
        <v>1.99601736596761</v>
      </c>
    </row>
    <row r="28" spans="2:29">
      <c r="B28" s="2">
        <v>44649</v>
      </c>
      <c r="C28" s="2">
        <v>44653</v>
      </c>
      <c r="J28" s="1">
        <v>2.04798327281072</v>
      </c>
      <c r="K28" s="1">
        <v>0.0170069889245168</v>
      </c>
      <c r="L28" s="1">
        <v>2.01478415491634</v>
      </c>
      <c r="M28" s="1">
        <v>2.02008978679527</v>
      </c>
      <c r="N28" s="1">
        <v>2.03648671720092</v>
      </c>
      <c r="O28" s="1">
        <v>2.04793619617455</v>
      </c>
      <c r="P28" s="1">
        <v>2.05942850898465</v>
      </c>
      <c r="Q28" s="1">
        <v>2.07603734138097</v>
      </c>
      <c r="R28" s="1">
        <v>2.08144992311809</v>
      </c>
      <c r="S28" s="2">
        <v>44647</v>
      </c>
      <c r="T28">
        <v>26</v>
      </c>
      <c r="U28" s="5">
        <v>44647</v>
      </c>
      <c r="V28" s="4">
        <v>3500</v>
      </c>
      <c r="W28" s="4">
        <v>50</v>
      </c>
      <c r="X28" s="4">
        <v>3450</v>
      </c>
      <c r="Y28" s="4"/>
      <c r="Z28" s="8">
        <v>76.01</v>
      </c>
      <c r="AA28" s="1">
        <v>2.03352918615762</v>
      </c>
      <c r="AB28" s="1">
        <v>2.0449703559756</v>
      </c>
      <c r="AC28" s="1">
        <v>2.05645435962992</v>
      </c>
    </row>
    <row r="29" spans="2:29">
      <c r="B29" s="2">
        <v>44650</v>
      </c>
      <c r="C29" s="2">
        <v>44654</v>
      </c>
      <c r="J29" s="1">
        <v>2.06587539100064</v>
      </c>
      <c r="K29" s="1">
        <v>0.0150445546947105</v>
      </c>
      <c r="L29" s="1">
        <v>2.03649251312133</v>
      </c>
      <c r="M29" s="1">
        <v>2.04119174382915</v>
      </c>
      <c r="N29" s="1">
        <v>2.05570818515276</v>
      </c>
      <c r="O29" s="1">
        <v>2.06583887090273</v>
      </c>
      <c r="P29" s="1">
        <v>2.07600278534797</v>
      </c>
      <c r="Q29" s="1">
        <v>2.09068361143427</v>
      </c>
      <c r="R29" s="1">
        <v>2.09546580944948</v>
      </c>
      <c r="S29" s="2">
        <v>44648</v>
      </c>
      <c r="T29">
        <v>27</v>
      </c>
      <c r="U29" s="5">
        <v>44648</v>
      </c>
      <c r="V29" s="4">
        <f t="shared" ref="V29:V48" si="0">W29+X29-Y29</f>
        <v>4456</v>
      </c>
      <c r="W29" s="4">
        <v>96</v>
      </c>
      <c r="X29" s="4">
        <v>4381</v>
      </c>
      <c r="Y29" s="4">
        <v>21</v>
      </c>
      <c r="Z29" s="8">
        <v>76.01</v>
      </c>
      <c r="AA29" s="1">
        <v>2.05217728425643</v>
      </c>
      <c r="AB29" s="1">
        <v>2.06230107896373</v>
      </c>
      <c r="AC29" s="1">
        <v>2.07245811421421</v>
      </c>
    </row>
    <row r="30" spans="2:29">
      <c r="B30" s="2">
        <v>44651</v>
      </c>
      <c r="C30" s="2">
        <v>44655</v>
      </c>
      <c r="J30" s="1">
        <v>1.87576184293381</v>
      </c>
      <c r="K30" s="1">
        <v>0.0125796598029394</v>
      </c>
      <c r="L30" s="1">
        <v>1.85118616596667</v>
      </c>
      <c r="M30" s="1">
        <v>1.85511821725968</v>
      </c>
      <c r="N30" s="1">
        <v>1.86726173275559</v>
      </c>
      <c r="O30" s="1">
        <v>1.87573372148553</v>
      </c>
      <c r="P30" s="1">
        <v>1.8842312971902</v>
      </c>
      <c r="Q30" s="1">
        <v>1.89650139333441</v>
      </c>
      <c r="R30" s="1">
        <v>1.90049733168465</v>
      </c>
      <c r="S30" s="2">
        <v>44649</v>
      </c>
      <c r="T30">
        <v>28</v>
      </c>
      <c r="U30" s="5">
        <v>44649</v>
      </c>
      <c r="V30" s="4">
        <f t="shared" si="0"/>
        <v>5964</v>
      </c>
      <c r="W30" s="4">
        <v>326</v>
      </c>
      <c r="X30" s="4">
        <v>5656</v>
      </c>
      <c r="Y30" s="4">
        <v>18</v>
      </c>
      <c r="Z30" s="8">
        <v>76.01</v>
      </c>
      <c r="AA30" s="1">
        <v>1.86459441408361</v>
      </c>
      <c r="AB30" s="1">
        <v>1.87306481573172</v>
      </c>
      <c r="AC30" s="1">
        <v>1.88156083130966</v>
      </c>
    </row>
    <row r="31" spans="2:29">
      <c r="B31" s="2">
        <v>44652</v>
      </c>
      <c r="C31" s="2">
        <v>44656</v>
      </c>
      <c r="J31" s="1">
        <v>1.59678684712345</v>
      </c>
      <c r="K31" s="1">
        <v>0.0102986361533976</v>
      </c>
      <c r="L31" s="1">
        <v>1.57666487652198</v>
      </c>
      <c r="M31" s="1">
        <v>1.57988494398217</v>
      </c>
      <c r="N31" s="1">
        <v>1.58982850708582</v>
      </c>
      <c r="O31" s="1">
        <v>1.59676470648409</v>
      </c>
      <c r="P31" s="1">
        <v>1.60372105107261</v>
      </c>
      <c r="Q31" s="1">
        <v>1.61376427392612</v>
      </c>
      <c r="R31" s="1">
        <v>1.6170346410888</v>
      </c>
      <c r="S31" s="2">
        <v>44650</v>
      </c>
      <c r="T31">
        <v>29</v>
      </c>
      <c r="U31" s="5">
        <v>44650</v>
      </c>
      <c r="V31" s="4">
        <f t="shared" si="0"/>
        <v>5637</v>
      </c>
      <c r="W31" s="4">
        <v>355</v>
      </c>
      <c r="X31" s="4">
        <v>5298</v>
      </c>
      <c r="Y31" s="4">
        <v>16</v>
      </c>
      <c r="Z31" s="8">
        <v>88.021</v>
      </c>
      <c r="AA31" s="1">
        <v>1.58748901485102</v>
      </c>
      <c r="AB31" s="1">
        <v>1.59442586821237</v>
      </c>
      <c r="AC31" s="1">
        <v>1.60138290021072</v>
      </c>
    </row>
    <row r="32" spans="2:29">
      <c r="B32" s="2">
        <v>44653</v>
      </c>
      <c r="C32" s="2">
        <v>44657</v>
      </c>
      <c r="J32" s="1">
        <v>1.48162856274622</v>
      </c>
      <c r="K32" s="1">
        <v>0.00904222447493309</v>
      </c>
      <c r="L32" s="1">
        <v>1.4639584536614</v>
      </c>
      <c r="M32" s="1">
        <v>1.46678686580354</v>
      </c>
      <c r="N32" s="1">
        <v>1.47551969013059</v>
      </c>
      <c r="O32" s="1">
        <v>1.48161016820275</v>
      </c>
      <c r="P32" s="1">
        <v>1.48771738298816</v>
      </c>
      <c r="Q32" s="1">
        <v>1.49653300508742</v>
      </c>
      <c r="R32" s="1">
        <v>1.49940320645739</v>
      </c>
      <c r="S32" s="2">
        <v>44651</v>
      </c>
      <c r="T32">
        <v>30</v>
      </c>
      <c r="U32" s="5">
        <v>44651</v>
      </c>
      <c r="V32" s="4">
        <f t="shared" si="0"/>
        <v>4482</v>
      </c>
      <c r="W32" s="4">
        <v>358</v>
      </c>
      <c r="X32" s="4">
        <v>4144</v>
      </c>
      <c r="Y32" s="4">
        <v>20</v>
      </c>
      <c r="Z32" s="8">
        <v>88.30931146</v>
      </c>
      <c r="AA32" s="1">
        <v>1.47450170296593</v>
      </c>
      <c r="AB32" s="1">
        <v>1.48059674948239</v>
      </c>
      <c r="AC32" s="1">
        <v>1.48670856936894</v>
      </c>
    </row>
    <row r="33" spans="2:29">
      <c r="B33" s="2">
        <v>44654</v>
      </c>
      <c r="C33" s="2">
        <v>44658</v>
      </c>
      <c r="J33" s="1">
        <v>1.4615446709738</v>
      </c>
      <c r="K33" s="1">
        <v>0.00836247668721802</v>
      </c>
      <c r="L33" s="1">
        <v>1.44519988355903</v>
      </c>
      <c r="M33" s="1">
        <v>1.44781687643604</v>
      </c>
      <c r="N33" s="1">
        <v>1.45589560647717</v>
      </c>
      <c r="O33" s="1">
        <v>1.46152872189334</v>
      </c>
      <c r="P33" s="1">
        <v>1.46717634895817</v>
      </c>
      <c r="Q33" s="1">
        <v>1.47532686922038</v>
      </c>
      <c r="R33" s="1">
        <v>1.4779800956618</v>
      </c>
      <c r="S33" s="2">
        <v>44652</v>
      </c>
      <c r="T33">
        <v>31</v>
      </c>
      <c r="U33" s="5">
        <v>44652</v>
      </c>
      <c r="V33" s="4">
        <f t="shared" si="0"/>
        <v>6309</v>
      </c>
      <c r="W33" s="4">
        <v>260</v>
      </c>
      <c r="X33" s="4">
        <v>6051</v>
      </c>
      <c r="Y33" s="4">
        <v>2</v>
      </c>
      <c r="Z33" s="1">
        <v>88.87222966</v>
      </c>
      <c r="AA33" s="1">
        <v>1.45345880653702</v>
      </c>
      <c r="AB33" s="1">
        <v>1.4590944369693</v>
      </c>
      <c r="AC33" s="1">
        <v>1.46474461632273</v>
      </c>
    </row>
    <row r="34" spans="2:29">
      <c r="B34" s="2">
        <v>44655</v>
      </c>
      <c r="C34" s="2">
        <v>44659</v>
      </c>
      <c r="J34" s="1">
        <v>1.40807976057687</v>
      </c>
      <c r="K34" s="1">
        <v>0.00769121030006904</v>
      </c>
      <c r="L34" s="1">
        <v>1.39304509552551</v>
      </c>
      <c r="M34" s="1">
        <v>1.39545277421882</v>
      </c>
      <c r="N34" s="1">
        <v>1.40288451334849</v>
      </c>
      <c r="O34" s="1">
        <v>1.40806575696406</v>
      </c>
      <c r="P34" s="1">
        <v>1.41325974209743</v>
      </c>
      <c r="Q34" s="1">
        <v>1.42075451448261</v>
      </c>
      <c r="R34" s="1">
        <v>1.42319400697646</v>
      </c>
      <c r="S34" s="2">
        <v>44653</v>
      </c>
      <c r="T34">
        <v>32</v>
      </c>
      <c r="U34" s="5">
        <v>44653</v>
      </c>
      <c r="V34" s="4">
        <f t="shared" si="0"/>
        <v>8153</v>
      </c>
      <c r="W34" s="4">
        <v>438</v>
      </c>
      <c r="X34" s="4">
        <v>7788</v>
      </c>
      <c r="Y34" s="4">
        <v>73</v>
      </c>
      <c r="Z34" s="1">
        <v>88.87222966</v>
      </c>
      <c r="AA34" s="1">
        <v>1.39943000804672</v>
      </c>
      <c r="AB34" s="1">
        <v>1.40461261813691</v>
      </c>
      <c r="AC34" s="1">
        <v>1.40980800789285</v>
      </c>
    </row>
    <row r="35" spans="2:29">
      <c r="B35" s="2">
        <v>44656</v>
      </c>
      <c r="C35" s="2">
        <v>44660</v>
      </c>
      <c r="J35" s="1">
        <v>1.53395160198481</v>
      </c>
      <c r="K35" s="1">
        <v>0.00755448720401578</v>
      </c>
      <c r="L35" s="1">
        <v>1.51918034917271</v>
      </c>
      <c r="M35" s="1">
        <v>1.52154676366781</v>
      </c>
      <c r="N35" s="1">
        <v>1.52884944062973</v>
      </c>
      <c r="O35" s="1">
        <v>1.53393920042125</v>
      </c>
      <c r="P35" s="1">
        <v>1.53904024406643</v>
      </c>
      <c r="Q35" s="1">
        <v>1.54639874311824</v>
      </c>
      <c r="R35" s="1">
        <v>1.54879333183966</v>
      </c>
      <c r="S35" s="2">
        <v>44654</v>
      </c>
      <c r="T35">
        <v>33</v>
      </c>
      <c r="U35" s="5">
        <v>44654</v>
      </c>
      <c r="V35" s="4">
        <f t="shared" si="0"/>
        <v>8935</v>
      </c>
      <c r="W35" s="4">
        <v>425</v>
      </c>
      <c r="X35" s="4">
        <v>8581</v>
      </c>
      <c r="Y35" s="4">
        <v>71</v>
      </c>
      <c r="Z35" s="1">
        <v>88.87222966</v>
      </c>
      <c r="AA35" s="1">
        <v>1.52827771357418</v>
      </c>
      <c r="AB35" s="1">
        <v>1.53337611515845</v>
      </c>
      <c r="AC35" s="1">
        <v>1.5384858431558</v>
      </c>
    </row>
    <row r="36" spans="2:29">
      <c r="B36" s="2">
        <v>44657</v>
      </c>
      <c r="C36" s="2">
        <v>44661</v>
      </c>
      <c r="J36" s="1">
        <v>1.75387040008076</v>
      </c>
      <c r="K36" s="1">
        <v>0.00756252654595583</v>
      </c>
      <c r="L36" s="1">
        <v>1.73907903018423</v>
      </c>
      <c r="M36" s="1">
        <v>1.74144971707275</v>
      </c>
      <c r="N36" s="1">
        <v>1.74876364604763</v>
      </c>
      <c r="O36" s="1">
        <v>1.75385953045498</v>
      </c>
      <c r="P36" s="1">
        <v>1.75896530484488</v>
      </c>
      <c r="Q36" s="1">
        <v>1.76632816033054</v>
      </c>
      <c r="R36" s="1">
        <v>1.76872354115087</v>
      </c>
      <c r="S36" s="2">
        <v>44655</v>
      </c>
      <c r="T36">
        <v>34</v>
      </c>
      <c r="U36" s="5">
        <v>44655</v>
      </c>
      <c r="V36" s="4">
        <f t="shared" si="0"/>
        <v>13350</v>
      </c>
      <c r="W36" s="4">
        <v>268</v>
      </c>
      <c r="X36" s="4">
        <v>13086</v>
      </c>
      <c r="Y36" s="4">
        <v>4</v>
      </c>
      <c r="Z36" s="1">
        <v>88.87222966</v>
      </c>
      <c r="AA36" s="1">
        <v>1.74999185551969</v>
      </c>
      <c r="AB36" s="1">
        <v>1.7551003676042</v>
      </c>
      <c r="AC36" s="1">
        <v>1.76021881175436</v>
      </c>
    </row>
    <row r="37" spans="2:29">
      <c r="B37" s="2">
        <v>44658</v>
      </c>
      <c r="C37" s="2">
        <v>44662</v>
      </c>
      <c r="J37" s="1">
        <v>1.84128359756657</v>
      </c>
      <c r="K37" s="1">
        <v>0.00709009810062104</v>
      </c>
      <c r="L37" s="1">
        <v>1.82741313722771</v>
      </c>
      <c r="M37" s="1">
        <v>1.82963696580698</v>
      </c>
      <c r="N37" s="1">
        <v>1.83649645164719</v>
      </c>
      <c r="O37" s="1">
        <v>1.84127449713124</v>
      </c>
      <c r="P37" s="1">
        <v>1.84606082285776</v>
      </c>
      <c r="Q37" s="1">
        <v>1.85296127170435</v>
      </c>
      <c r="R37" s="1">
        <v>1.8552057749202</v>
      </c>
      <c r="S37" s="2">
        <v>44656</v>
      </c>
      <c r="T37">
        <v>35</v>
      </c>
      <c r="U37" s="5">
        <v>44656</v>
      </c>
      <c r="V37" s="4">
        <f t="shared" si="0"/>
        <v>17037</v>
      </c>
      <c r="W37" s="4">
        <v>311</v>
      </c>
      <c r="X37" s="4">
        <v>16766</v>
      </c>
      <c r="Y37" s="4">
        <v>40</v>
      </c>
      <c r="Z37" s="1">
        <v>88.87222966</v>
      </c>
      <c r="AA37" s="1">
        <v>1.83847253504541</v>
      </c>
      <c r="AB37" s="1">
        <v>1.84326294916113</v>
      </c>
      <c r="AC37" s="1">
        <v>1.84806167748687</v>
      </c>
    </row>
    <row r="38" spans="2:29">
      <c r="B38" s="2">
        <v>44659</v>
      </c>
      <c r="C38" s="2">
        <v>44663</v>
      </c>
      <c r="J38" s="1">
        <v>1.77264917435009</v>
      </c>
      <c r="K38" s="1">
        <v>0.00625987114865321</v>
      </c>
      <c r="L38" s="1">
        <v>1.76040100341433</v>
      </c>
      <c r="M38" s="1">
        <v>1.76236518541422</v>
      </c>
      <c r="N38" s="1">
        <v>1.76842294862795</v>
      </c>
      <c r="O38" s="1">
        <v>1.77264180572569</v>
      </c>
      <c r="P38" s="1">
        <v>1.77686736733705</v>
      </c>
      <c r="Q38" s="1">
        <v>1.78295829830578</v>
      </c>
      <c r="R38" s="1">
        <v>1.7849392205648</v>
      </c>
      <c r="S38" s="2">
        <v>44657</v>
      </c>
      <c r="T38">
        <v>36</v>
      </c>
      <c r="U38" s="5">
        <v>44657</v>
      </c>
      <c r="V38" s="4">
        <f t="shared" si="0"/>
        <v>19967</v>
      </c>
      <c r="W38" s="4">
        <v>322</v>
      </c>
      <c r="X38" s="4">
        <v>19660</v>
      </c>
      <c r="Y38" s="4">
        <v>15</v>
      </c>
      <c r="Z38" s="1">
        <v>88.87222966</v>
      </c>
      <c r="AA38" s="1">
        <v>1.76496102920798</v>
      </c>
      <c r="AB38" s="1">
        <v>1.76918359020725</v>
      </c>
      <c r="AC38" s="1">
        <v>1.77341288065625</v>
      </c>
    </row>
    <row r="39" spans="2:29">
      <c r="B39" s="2">
        <v>44660</v>
      </c>
      <c r="C39" s="2">
        <v>44664</v>
      </c>
      <c r="J39" s="1">
        <v>1.69594944536964</v>
      </c>
      <c r="K39" s="1">
        <v>0.00551815035009179</v>
      </c>
      <c r="L39" s="1">
        <v>1.68515108514547</v>
      </c>
      <c r="M39" s="1">
        <v>1.68688311462218</v>
      </c>
      <c r="N39" s="1">
        <v>1.69222425456412</v>
      </c>
      <c r="O39" s="1">
        <v>1.69594346052847</v>
      </c>
      <c r="P39" s="1">
        <v>1.69966811193893</v>
      </c>
      <c r="Q39" s="1">
        <v>1.70503619093158</v>
      </c>
      <c r="R39" s="1">
        <v>1.70678181694872</v>
      </c>
      <c r="S39" s="2">
        <v>44658</v>
      </c>
      <c r="T39">
        <v>37</v>
      </c>
      <c r="U39" s="5">
        <v>44658</v>
      </c>
      <c r="V39" s="4">
        <f t="shared" si="0"/>
        <v>20899</v>
      </c>
      <c r="W39" s="4">
        <v>824</v>
      </c>
      <c r="X39" s="4">
        <v>20398</v>
      </c>
      <c r="Y39" s="4">
        <v>323</v>
      </c>
      <c r="Z39" s="1">
        <v>88.87222966</v>
      </c>
      <c r="AA39" s="1">
        <v>1.68450599535462</v>
      </c>
      <c r="AB39" s="1">
        <v>1.68822407910551</v>
      </c>
      <c r="AC39" s="1">
        <v>1.69194762993524</v>
      </c>
    </row>
    <row r="40" spans="2:29">
      <c r="B40" s="2">
        <v>44661</v>
      </c>
      <c r="C40" s="2">
        <v>44665</v>
      </c>
      <c r="J40" s="1">
        <v>1.57141694270774</v>
      </c>
      <c r="K40" s="1">
        <v>0.00482975928958014</v>
      </c>
      <c r="L40" s="1">
        <v>1.56196485609872</v>
      </c>
      <c r="M40" s="1">
        <v>1.56348114376683</v>
      </c>
      <c r="N40" s="1">
        <v>1.5681566281399</v>
      </c>
      <c r="O40" s="1">
        <v>1.57141199461257</v>
      </c>
      <c r="P40" s="1">
        <v>1.57467186322388</v>
      </c>
      <c r="Q40" s="1">
        <v>1.57936962003212</v>
      </c>
      <c r="R40" s="1">
        <v>1.58089714893072</v>
      </c>
      <c r="S40" s="2">
        <v>44659</v>
      </c>
      <c r="T40">
        <v>38</v>
      </c>
      <c r="U40" s="5">
        <v>44659</v>
      </c>
      <c r="V40" s="4">
        <f t="shared" si="0"/>
        <v>23204</v>
      </c>
      <c r="W40" s="4">
        <v>1015</v>
      </c>
      <c r="X40" s="4">
        <v>22609</v>
      </c>
      <c r="Y40" s="4">
        <v>420</v>
      </c>
      <c r="Z40" s="1">
        <v>88.87222966</v>
      </c>
      <c r="AA40" s="1">
        <v>1.56183311843329</v>
      </c>
      <c r="AB40" s="1">
        <v>1.56509063135863</v>
      </c>
      <c r="AC40" s="1">
        <v>1.56835267059907</v>
      </c>
    </row>
    <row r="41" spans="2:29">
      <c r="B41" s="2">
        <v>44662</v>
      </c>
      <c r="C41" s="2">
        <v>44666</v>
      </c>
      <c r="J41" s="1">
        <v>1.44268942959525</v>
      </c>
      <c r="K41" s="1">
        <v>0.00425679535748777</v>
      </c>
      <c r="L41" s="1">
        <v>1.43435816669504</v>
      </c>
      <c r="M41" s="1">
        <v>1.43569477217278</v>
      </c>
      <c r="N41" s="1">
        <v>1.43981598728856</v>
      </c>
      <c r="O41" s="1">
        <v>1.44268524290129</v>
      </c>
      <c r="P41" s="1">
        <v>1.4455583078741</v>
      </c>
      <c r="Q41" s="1">
        <v>1.44969836819531</v>
      </c>
      <c r="R41" s="1">
        <v>1.4510444851298</v>
      </c>
      <c r="S41" s="2">
        <v>44660</v>
      </c>
      <c r="T41">
        <v>39</v>
      </c>
      <c r="U41" s="5">
        <v>44660</v>
      </c>
      <c r="V41" s="4">
        <f t="shared" si="0"/>
        <v>24752</v>
      </c>
      <c r="W41" s="4">
        <v>1006</v>
      </c>
      <c r="X41" s="4">
        <v>23937</v>
      </c>
      <c r="Y41" s="4">
        <v>191</v>
      </c>
      <c r="Z41" s="1">
        <v>88.87222966</v>
      </c>
      <c r="AA41" s="1">
        <v>1.4441502195551</v>
      </c>
      <c r="AB41" s="1">
        <v>1.44703384964004</v>
      </c>
      <c r="AC41" s="1">
        <v>1.44992131579645</v>
      </c>
    </row>
    <row r="42" spans="2:29">
      <c r="B42" s="2">
        <v>44663</v>
      </c>
      <c r="C42" s="2">
        <v>44667</v>
      </c>
      <c r="J42" s="1">
        <v>1.29252752860183</v>
      </c>
      <c r="K42" s="1">
        <v>0.00376325125873849</v>
      </c>
      <c r="L42" s="1">
        <v>1.28516207498394</v>
      </c>
      <c r="M42" s="1">
        <v>1.28634376651749</v>
      </c>
      <c r="N42" s="1">
        <v>1.28998726738298</v>
      </c>
      <c r="O42" s="1">
        <v>1.29252387631265</v>
      </c>
      <c r="P42" s="1">
        <v>1.29506380836187</v>
      </c>
      <c r="Q42" s="1">
        <v>1.29872374896253</v>
      </c>
      <c r="R42" s="1">
        <v>1.29991373787611</v>
      </c>
      <c r="S42" s="2">
        <v>44661</v>
      </c>
      <c r="T42">
        <v>40</v>
      </c>
      <c r="U42" s="5">
        <v>44661</v>
      </c>
      <c r="V42" s="4">
        <f t="shared" si="0"/>
        <v>26040</v>
      </c>
      <c r="W42" s="4">
        <v>914</v>
      </c>
      <c r="X42" s="4">
        <v>25173</v>
      </c>
      <c r="Y42" s="4">
        <v>47</v>
      </c>
      <c r="Z42" s="1">
        <v>88.87222966</v>
      </c>
      <c r="AA42" s="1">
        <v>1.29122830280791</v>
      </c>
      <c r="AB42" s="1">
        <v>1.29377508128884</v>
      </c>
      <c r="AC42" s="1">
        <v>1.29632520636198</v>
      </c>
    </row>
    <row r="43" spans="2:29">
      <c r="B43" s="2">
        <v>44664</v>
      </c>
      <c r="C43" s="2">
        <v>44668</v>
      </c>
      <c r="J43" s="1">
        <v>1.22099201897816</v>
      </c>
      <c r="K43" s="1">
        <v>0.00347618404965379</v>
      </c>
      <c r="L43" s="1">
        <v>1.21418820201499</v>
      </c>
      <c r="M43" s="1">
        <v>1.21527983700929</v>
      </c>
      <c r="N43" s="1">
        <v>1.21864557380352</v>
      </c>
      <c r="O43" s="1">
        <v>1.22098872006231</v>
      </c>
      <c r="P43" s="1">
        <v>1.22333486791575</v>
      </c>
      <c r="Q43" s="1">
        <v>1.22671545383613</v>
      </c>
      <c r="R43" s="1">
        <v>1.22781458340644</v>
      </c>
      <c r="S43" s="2">
        <v>44662</v>
      </c>
      <c r="T43">
        <v>41</v>
      </c>
      <c r="U43" s="5">
        <v>44662</v>
      </c>
      <c r="V43" s="4">
        <f t="shared" si="0"/>
        <v>23069</v>
      </c>
      <c r="W43" s="4">
        <v>994</v>
      </c>
      <c r="X43" s="4">
        <v>22348</v>
      </c>
      <c r="Y43" s="4">
        <v>273</v>
      </c>
      <c r="Z43" s="1">
        <v>88.87222966</v>
      </c>
      <c r="AA43" s="1">
        <v>1.22234298961795</v>
      </c>
      <c r="AB43" s="1">
        <v>1.2246969830188</v>
      </c>
      <c r="AC43" s="1">
        <v>1.22705399670249</v>
      </c>
    </row>
    <row r="44" spans="10:26">
      <c r="J44" s="1">
        <v>1.15282909191047</v>
      </c>
      <c r="K44" s="1">
        <v>0.00325659234922699</v>
      </c>
      <c r="L44" s="1">
        <v>1.1464550059437</v>
      </c>
      <c r="M44" s="1">
        <v>1.14747770929082</v>
      </c>
      <c r="N44" s="1">
        <v>1.1506308855098</v>
      </c>
      <c r="O44" s="1">
        <v>1.15282602542855</v>
      </c>
      <c r="P44" s="1">
        <v>1.15502395545656</v>
      </c>
      <c r="Q44" s="1">
        <v>1.15819093456689</v>
      </c>
      <c r="R44" s="1">
        <v>1.15922060443971</v>
      </c>
      <c r="S44" s="2">
        <v>44663</v>
      </c>
      <c r="T44">
        <v>42</v>
      </c>
      <c r="U44" s="5">
        <v>44663</v>
      </c>
      <c r="V44" s="4">
        <f t="shared" si="0"/>
        <v>26307</v>
      </c>
      <c r="W44" s="4">
        <v>1189</v>
      </c>
      <c r="X44" s="4">
        <v>25141</v>
      </c>
      <c r="Y44" s="4">
        <v>23</v>
      </c>
      <c r="Z44" s="1">
        <v>88.87222966</v>
      </c>
    </row>
    <row r="45" spans="10:26">
      <c r="J45" s="1">
        <v>1.07380385062574</v>
      </c>
      <c r="K45" s="1">
        <v>0.00305769464510511</v>
      </c>
      <c r="L45" s="1">
        <v>1.06781913026474</v>
      </c>
      <c r="M45" s="1">
        <v>1.06877934535674</v>
      </c>
      <c r="N45" s="1">
        <v>1.0717398880328</v>
      </c>
      <c r="O45" s="1">
        <v>1.07380094832906</v>
      </c>
      <c r="P45" s="1">
        <v>1.07586464934686</v>
      </c>
      <c r="Q45" s="1">
        <v>1.07883825588136</v>
      </c>
      <c r="R45" s="1">
        <v>1.07980506449804</v>
      </c>
      <c r="S45" s="2">
        <v>44664</v>
      </c>
      <c r="T45">
        <v>43</v>
      </c>
      <c r="U45" s="5">
        <v>44664</v>
      </c>
      <c r="V45" s="6">
        <v>25146</v>
      </c>
      <c r="W45" s="6">
        <v>2573</v>
      </c>
      <c r="X45" s="6">
        <v>25146</v>
      </c>
      <c r="Y45" s="6">
        <v>114</v>
      </c>
      <c r="Z45" s="1">
        <v>88.87222966</v>
      </c>
    </row>
    <row r="46" spans="10:26">
      <c r="J46" s="1">
        <v>1.0092122757996</v>
      </c>
      <c r="K46" s="1">
        <v>0.00291481481861951</v>
      </c>
      <c r="L46" s="1">
        <v>1.00350732160317</v>
      </c>
      <c r="M46" s="1">
        <v>1.004422622933</v>
      </c>
      <c r="N46" s="1">
        <v>1.00724473650764</v>
      </c>
      <c r="O46" s="1">
        <v>1.00920946960398</v>
      </c>
      <c r="P46" s="1">
        <v>1.01117675598212</v>
      </c>
      <c r="Q46" s="1">
        <v>1.01401150084379</v>
      </c>
      <c r="R46" s="1">
        <v>1.014933177373</v>
      </c>
      <c r="S46" s="2">
        <v>44665</v>
      </c>
      <c r="T46">
        <v>44</v>
      </c>
      <c r="U46" s="5">
        <v>44665</v>
      </c>
      <c r="V46" s="4">
        <f>W46+X46-Y46</f>
        <v>22765</v>
      </c>
      <c r="W46" s="4">
        <v>3200</v>
      </c>
      <c r="X46" s="4">
        <v>19872</v>
      </c>
      <c r="Y46" s="4">
        <v>307</v>
      </c>
      <c r="Z46" s="1">
        <v>88.87222966</v>
      </c>
    </row>
    <row r="47" spans="10:26">
      <c r="J47" s="1">
        <v>1.00182586058062</v>
      </c>
      <c r="K47" s="1">
        <v>0.00288657886608854</v>
      </c>
      <c r="L47" s="1">
        <v>0.996176151695381</v>
      </c>
      <c r="M47" s="1">
        <v>0.997082593984452</v>
      </c>
      <c r="N47" s="1">
        <v>0.999877384536567</v>
      </c>
      <c r="O47" s="1">
        <v>1.00182308819812</v>
      </c>
      <c r="P47" s="1">
        <v>1.00377131437582</v>
      </c>
      <c r="Q47" s="1">
        <v>1.00657858401484</v>
      </c>
      <c r="R47" s="1">
        <v>1.00749132468562</v>
      </c>
      <c r="S47" s="2">
        <v>44666</v>
      </c>
      <c r="T47">
        <v>45</v>
      </c>
      <c r="U47" s="5">
        <v>44666</v>
      </c>
      <c r="V47" s="4">
        <f>W47+X47-Y47</f>
        <v>22591</v>
      </c>
      <c r="W47" s="4">
        <v>3590</v>
      </c>
      <c r="X47" s="4">
        <v>19923</v>
      </c>
      <c r="Y47" s="4">
        <v>922</v>
      </c>
      <c r="Z47" s="1">
        <v>88.87222966</v>
      </c>
    </row>
    <row r="48" spans="10:26">
      <c r="J48" s="1">
        <v>0.959839460438546</v>
      </c>
      <c r="K48" s="1">
        <v>0.00282377792932176</v>
      </c>
      <c r="L48" s="1">
        <v>0.954312829924953</v>
      </c>
      <c r="M48" s="1">
        <v>0.955199486711491</v>
      </c>
      <c r="N48" s="1">
        <v>0.957933344821903</v>
      </c>
      <c r="O48" s="1">
        <v>0.95983669132349</v>
      </c>
      <c r="P48" s="1">
        <v>0.961742557368292</v>
      </c>
      <c r="Q48" s="1">
        <v>0.964488879858142</v>
      </c>
      <c r="R48" s="1">
        <v>0.965381827603223</v>
      </c>
      <c r="S48" s="2">
        <v>44667</v>
      </c>
      <c r="T48">
        <v>46</v>
      </c>
      <c r="U48" s="5">
        <v>44667</v>
      </c>
      <c r="V48" s="4">
        <f>W48+X48-Y48</f>
        <v>23643</v>
      </c>
      <c r="W48" s="4">
        <v>3238</v>
      </c>
      <c r="X48" s="4">
        <v>21582</v>
      </c>
      <c r="Y48" s="4">
        <v>1177</v>
      </c>
      <c r="Z48" s="1">
        <v>88.87222966</v>
      </c>
    </row>
    <row r="49" spans="10:26">
      <c r="J49" s="1">
        <v>0.917740113381543</v>
      </c>
      <c r="K49" s="1">
        <v>0.00276914299942751</v>
      </c>
      <c r="L49" s="1">
        <v>0.912320611075871</v>
      </c>
      <c r="M49" s="1">
        <v>0.913190033627465</v>
      </c>
      <c r="N49" s="1">
        <v>0.915870839816307</v>
      </c>
      <c r="O49" s="1">
        <v>0.917737328225301</v>
      </c>
      <c r="P49" s="1">
        <v>0.919606350772985</v>
      </c>
      <c r="Q49" s="1">
        <v>0.922299693546061</v>
      </c>
      <c r="R49" s="1">
        <v>0.923175443498931</v>
      </c>
      <c r="S49" s="2">
        <v>44668</v>
      </c>
      <c r="T49">
        <v>47</v>
      </c>
      <c r="U49" s="5">
        <v>44668</v>
      </c>
      <c r="V49" s="4">
        <f>W49+X49-Y49</f>
        <v>21395</v>
      </c>
      <c r="W49" s="4">
        <v>2417</v>
      </c>
      <c r="X49" s="4">
        <v>19831</v>
      </c>
      <c r="Y49" s="4">
        <v>853</v>
      </c>
      <c r="Z49" s="1">
        <v>88.87222966</v>
      </c>
    </row>
    <row r="50" spans="10:26">
      <c r="J50" s="1">
        <v>0.8987897391936</v>
      </c>
      <c r="K50" s="1">
        <v>0.0027679319398824</v>
      </c>
      <c r="L50" s="1">
        <v>0.893372770492419</v>
      </c>
      <c r="M50" s="1">
        <v>0.894241747572418</v>
      </c>
      <c r="N50" s="1">
        <v>0.896921251950886</v>
      </c>
      <c r="O50" s="1">
        <v>0.898786897801232</v>
      </c>
      <c r="P50" s="1">
        <v>0.900655128958032</v>
      </c>
      <c r="Q50" s="1">
        <v>0.903347423051569</v>
      </c>
      <c r="R50" s="1">
        <v>0.904222855291664</v>
      </c>
      <c r="S50" s="2">
        <v>44669</v>
      </c>
      <c r="T50">
        <v>48</v>
      </c>
      <c r="U50" s="5">
        <v>44669</v>
      </c>
      <c r="V50" s="4">
        <f t="shared" ref="V50:V59" si="1">W50+X50-Y50</f>
        <v>19442</v>
      </c>
      <c r="W50" s="6">
        <v>3084</v>
      </c>
      <c r="X50" s="6">
        <v>17332</v>
      </c>
      <c r="Y50" s="6">
        <v>974</v>
      </c>
      <c r="Z50" s="1">
        <v>88.87222966</v>
      </c>
    </row>
    <row r="51" spans="10:26">
      <c r="J51" s="1">
        <v>0.886219600240143</v>
      </c>
      <c r="K51" s="1">
        <v>0.00279015321214</v>
      </c>
      <c r="L51" s="1">
        <v>0.880759325404015</v>
      </c>
      <c r="M51" s="1">
        <v>0.881635206122512</v>
      </c>
      <c r="N51" s="1">
        <v>0.884336077861298</v>
      </c>
      <c r="O51" s="1">
        <v>0.886216672090667</v>
      </c>
      <c r="P51" s="1">
        <v>0.888099930564482</v>
      </c>
      <c r="Q51" s="1">
        <v>0.890813982530632</v>
      </c>
      <c r="R51" s="1">
        <v>0.891696515506501</v>
      </c>
      <c r="S51" s="2">
        <v>44670</v>
      </c>
      <c r="T51">
        <v>49</v>
      </c>
      <c r="U51" s="5">
        <v>44670</v>
      </c>
      <c r="V51" s="4">
        <f t="shared" si="1"/>
        <v>18368</v>
      </c>
      <c r="W51" s="6">
        <v>2494</v>
      </c>
      <c r="X51" s="6">
        <v>16407</v>
      </c>
      <c r="Y51" s="6">
        <v>533</v>
      </c>
      <c r="Z51" s="1">
        <v>88.87222966</v>
      </c>
    </row>
    <row r="52" spans="10:26">
      <c r="J52" s="1">
        <v>0.861883561891108</v>
      </c>
      <c r="K52" s="1">
        <v>0.00280033129415114</v>
      </c>
      <c r="L52" s="1">
        <v>0.856403636166309</v>
      </c>
      <c r="M52" s="1">
        <v>0.857282605236946</v>
      </c>
      <c r="N52" s="1">
        <v>0.859993117673957</v>
      </c>
      <c r="O52" s="1">
        <v>0.861880529056668</v>
      </c>
      <c r="P52" s="1">
        <v>0.863770699933907</v>
      </c>
      <c r="Q52" s="1">
        <v>0.866494863807693</v>
      </c>
      <c r="R52" s="1">
        <v>0.867380722961955</v>
      </c>
      <c r="S52" s="2">
        <v>44671</v>
      </c>
      <c r="T52">
        <v>50</v>
      </c>
      <c r="U52" s="5">
        <v>44671</v>
      </c>
      <c r="V52" s="4">
        <f t="shared" si="1"/>
        <v>18036</v>
      </c>
      <c r="W52" s="6">
        <v>2634</v>
      </c>
      <c r="X52" s="6">
        <v>15861</v>
      </c>
      <c r="Y52" s="6">
        <v>459</v>
      </c>
      <c r="Z52" s="1">
        <v>88.87222966</v>
      </c>
    </row>
    <row r="53" spans="10:26">
      <c r="J53" s="1">
        <v>0.906329910977542</v>
      </c>
      <c r="K53" s="1">
        <v>0.00293154107942715</v>
      </c>
      <c r="L53" s="1">
        <v>0.900593182332135</v>
      </c>
      <c r="M53" s="1">
        <v>0.901513351740534</v>
      </c>
      <c r="N53" s="1">
        <v>0.904350897542765</v>
      </c>
      <c r="O53" s="1">
        <v>0.906326750271317</v>
      </c>
      <c r="P53" s="1">
        <v>0.908305478841489</v>
      </c>
      <c r="Q53" s="1">
        <v>0.911157251658756</v>
      </c>
      <c r="R53" s="1">
        <v>0.912084601653733</v>
      </c>
      <c r="S53" s="2">
        <v>44672</v>
      </c>
      <c r="T53">
        <v>51</v>
      </c>
      <c r="U53" s="5">
        <v>44672</v>
      </c>
      <c r="V53" s="4">
        <f t="shared" si="1"/>
        <v>17486</v>
      </c>
      <c r="W53" s="6">
        <v>1931</v>
      </c>
      <c r="X53" s="6">
        <v>15698</v>
      </c>
      <c r="Y53" s="6">
        <v>143</v>
      </c>
      <c r="Z53" s="1">
        <v>88.87222966</v>
      </c>
    </row>
    <row r="54" spans="10:26">
      <c r="J54" s="1">
        <v>0.952703380416201</v>
      </c>
      <c r="K54" s="1">
        <v>0.00306435307901053</v>
      </c>
      <c r="L54" s="1">
        <v>0.94670669974242</v>
      </c>
      <c r="M54" s="1">
        <v>0.947668577883987</v>
      </c>
      <c r="N54" s="1">
        <v>0.950634718767884</v>
      </c>
      <c r="O54" s="1">
        <v>0.952700094939584</v>
      </c>
      <c r="P54" s="1">
        <v>0.954768460478119</v>
      </c>
      <c r="Q54" s="1">
        <v>0.957749389995288</v>
      </c>
      <c r="R54" s="1">
        <v>0.958718732180563</v>
      </c>
      <c r="S54" s="2">
        <v>44673</v>
      </c>
      <c r="T54">
        <v>52</v>
      </c>
      <c r="U54" s="5">
        <v>44673</v>
      </c>
      <c r="V54" s="4">
        <f t="shared" si="1"/>
        <v>22250</v>
      </c>
      <c r="W54" s="6">
        <v>2736</v>
      </c>
      <c r="X54" s="6">
        <v>20634</v>
      </c>
      <c r="Y54" s="6">
        <v>1120</v>
      </c>
      <c r="Z54" s="1">
        <v>88.87222966</v>
      </c>
    </row>
    <row r="55" spans="10:26">
      <c r="J55" s="1">
        <v>0.976773895246781</v>
      </c>
      <c r="K55" s="1">
        <v>0.0031378660240881</v>
      </c>
      <c r="L55" s="1">
        <v>0.97063334402696</v>
      </c>
      <c r="M55" s="1">
        <v>0.971618302100589</v>
      </c>
      <c r="N55" s="1">
        <v>0.974655609275058</v>
      </c>
      <c r="O55" s="1">
        <v>0.976770535138841</v>
      </c>
      <c r="P55" s="1">
        <v>0.978888518274491</v>
      </c>
      <c r="Q55" s="1">
        <v>0.981940950013791</v>
      </c>
      <c r="R55" s="1">
        <v>0.982933541680801</v>
      </c>
      <c r="S55" s="2">
        <v>44674</v>
      </c>
      <c r="T55">
        <v>53</v>
      </c>
      <c r="U55" s="5">
        <v>44674</v>
      </c>
      <c r="V55" s="4">
        <f t="shared" si="1"/>
        <v>20517</v>
      </c>
      <c r="W55" s="6">
        <v>1401</v>
      </c>
      <c r="X55" s="6">
        <v>19657</v>
      </c>
      <c r="Y55" s="6">
        <v>541</v>
      </c>
      <c r="Z55" s="1">
        <v>88.87222966</v>
      </c>
    </row>
    <row r="56" spans="10:26">
      <c r="J56" s="1">
        <v>0.966898677093779</v>
      </c>
      <c r="K56" s="1">
        <v>0.0031390994265317</v>
      </c>
      <c r="L56" s="1">
        <v>0.960755813666879</v>
      </c>
      <c r="M56" s="1">
        <v>0.961741118401709</v>
      </c>
      <c r="N56" s="1">
        <v>0.96477953913095</v>
      </c>
      <c r="O56" s="1">
        <v>0.9668952799991</v>
      </c>
      <c r="P56" s="1">
        <v>0.969014111792376</v>
      </c>
      <c r="Q56" s="1">
        <v>0.972067823571671</v>
      </c>
      <c r="R56" s="1">
        <v>0.973060845927391</v>
      </c>
      <c r="S56" s="2">
        <v>44675</v>
      </c>
      <c r="T56">
        <v>54</v>
      </c>
      <c r="U56" s="5">
        <v>44675</v>
      </c>
      <c r="V56" s="4">
        <f t="shared" si="1"/>
        <v>18609</v>
      </c>
      <c r="W56" s="7">
        <v>2472</v>
      </c>
      <c r="X56" s="7">
        <v>16983</v>
      </c>
      <c r="Y56" s="7">
        <v>846</v>
      </c>
      <c r="Z56" s="1">
        <v>88.87222966</v>
      </c>
    </row>
    <row r="57" spans="10:26">
      <c r="J57" s="1">
        <v>0.922226892402424</v>
      </c>
      <c r="K57" s="1">
        <v>0.00307926029709041</v>
      </c>
      <c r="L57" s="1">
        <v>0.916201397136874</v>
      </c>
      <c r="M57" s="1">
        <v>0.917167811828875</v>
      </c>
      <c r="N57" s="1">
        <v>0.920148099087818</v>
      </c>
      <c r="O57" s="1">
        <v>0.922223465249522</v>
      </c>
      <c r="P57" s="1">
        <v>0.924301949685575</v>
      </c>
      <c r="Q57" s="1">
        <v>0.927297663293048</v>
      </c>
      <c r="R57" s="1">
        <v>0.928271863892918</v>
      </c>
      <c r="S57" s="2">
        <v>44676</v>
      </c>
      <c r="T57">
        <v>55</v>
      </c>
      <c r="U57" s="5">
        <v>44676</v>
      </c>
      <c r="V57" s="4">
        <f t="shared" si="1"/>
        <v>16012</v>
      </c>
      <c r="W57" s="7">
        <v>1661</v>
      </c>
      <c r="X57" s="7">
        <v>15319</v>
      </c>
      <c r="Y57" s="7">
        <v>968</v>
      </c>
      <c r="Z57" s="1">
        <v>88.87222966</v>
      </c>
    </row>
    <row r="58" spans="10:26">
      <c r="J58" s="1">
        <v>0.808154953280879</v>
      </c>
      <c r="K58" s="1">
        <v>0.00290838729040605</v>
      </c>
      <c r="L58" s="1">
        <v>0.802464538973789</v>
      </c>
      <c r="M58" s="1">
        <v>0.803377039755843</v>
      </c>
      <c r="N58" s="1">
        <v>0.806191378812431</v>
      </c>
      <c r="O58" s="1">
        <v>0.80815146438307</v>
      </c>
      <c r="P58" s="1">
        <v>0.810114724408252</v>
      </c>
      <c r="Q58" s="1">
        <v>0.812944767740359</v>
      </c>
      <c r="R58" s="1">
        <v>0.813865194703636</v>
      </c>
      <c r="S58" s="2">
        <v>44677</v>
      </c>
      <c r="T58">
        <v>56</v>
      </c>
      <c r="U58" s="5">
        <v>44677</v>
      </c>
      <c r="V58" s="4">
        <f t="shared" si="1"/>
        <v>12309</v>
      </c>
      <c r="W58" s="7">
        <v>1606</v>
      </c>
      <c r="X58" s="7">
        <v>11956</v>
      </c>
      <c r="Y58" s="7">
        <v>1253</v>
      </c>
      <c r="Z58" s="1">
        <v>88.87222966</v>
      </c>
    </row>
    <row r="59" spans="20:26">
      <c r="T59">
        <v>57</v>
      </c>
      <c r="U59" s="5">
        <v>44678</v>
      </c>
      <c r="V59" s="4">
        <f t="shared" si="1"/>
        <v>9764</v>
      </c>
      <c r="W59" s="7">
        <v>1292</v>
      </c>
      <c r="X59" s="7">
        <v>9330</v>
      </c>
      <c r="Y59" s="7">
        <v>858</v>
      </c>
      <c r="Z5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Outcome2022-03-31 (6)</vt:lpstr>
      <vt:lpstr>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2022-04-03T09:53:00Z</dcterms:created>
  <dcterms:modified xsi:type="dcterms:W3CDTF">2022-04-29T09:47:14Z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