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REMM-Check-Outputs\Spreadsheets\"/>
    </mc:Choice>
  </mc:AlternateContent>
  <xr:revisionPtr revIDLastSave="0" documentId="13_ncr:1_{77335640-2F41-4A40-96AC-EE6E255AC5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_JSbyPolicyAreaNameYear_2442" sheetId="1" r:id="rId1"/>
  </sheets>
  <definedNames>
    <definedName name="_xlnm._FilterDatabase" localSheetId="0" hidden="1">DU_JSbyPolicyAreaNameYear_2442!$A$1:$E$1204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6" i="1" l="1"/>
  <c r="J40" i="1"/>
  <c r="J24" i="1"/>
  <c r="J8" i="1"/>
  <c r="K51" i="1"/>
  <c r="L51" i="1"/>
  <c r="K52" i="1"/>
  <c r="L52" i="1"/>
  <c r="K53" i="1"/>
  <c r="L53" i="1"/>
  <c r="K54" i="1"/>
  <c r="L54" i="1"/>
  <c r="K55" i="1"/>
  <c r="L55" i="1"/>
  <c r="L50" i="1"/>
  <c r="K50" i="1"/>
  <c r="I51" i="1"/>
  <c r="J51" i="1"/>
  <c r="I52" i="1"/>
  <c r="J52" i="1"/>
  <c r="I53" i="1"/>
  <c r="J53" i="1"/>
  <c r="I54" i="1"/>
  <c r="J54" i="1"/>
  <c r="I55" i="1"/>
  <c r="J55" i="1"/>
  <c r="J50" i="1"/>
  <c r="I50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L34" i="1"/>
  <c r="K34" i="1"/>
  <c r="J34" i="1"/>
  <c r="I34" i="1"/>
  <c r="K19" i="1"/>
  <c r="L19" i="1"/>
  <c r="K20" i="1"/>
  <c r="L20" i="1"/>
  <c r="K21" i="1"/>
  <c r="L21" i="1"/>
  <c r="K22" i="1"/>
  <c r="L22" i="1"/>
  <c r="K23" i="1"/>
  <c r="L23" i="1"/>
  <c r="L18" i="1"/>
  <c r="K18" i="1"/>
  <c r="J18" i="1"/>
  <c r="J19" i="1"/>
  <c r="J20" i="1"/>
  <c r="J21" i="1"/>
  <c r="J22" i="1"/>
  <c r="J23" i="1"/>
  <c r="I19" i="1"/>
  <c r="I20" i="1"/>
  <c r="I21" i="1"/>
  <c r="I22" i="1"/>
  <c r="I23" i="1"/>
  <c r="I18" i="1"/>
  <c r="J2" i="1"/>
  <c r="J3" i="1"/>
  <c r="J4" i="1"/>
  <c r="J5" i="1"/>
  <c r="J6" i="1"/>
  <c r="J7" i="1"/>
  <c r="I3" i="1"/>
  <c r="I4" i="1"/>
  <c r="I5" i="1"/>
  <c r="I6" i="1"/>
  <c r="I7" i="1"/>
  <c r="L3" i="1"/>
  <c r="L4" i="1"/>
  <c r="L5" i="1"/>
  <c r="L6" i="1"/>
  <c r="L7" i="1"/>
  <c r="K3" i="1"/>
  <c r="K4" i="1"/>
  <c r="K5" i="1"/>
  <c r="K6" i="1"/>
  <c r="K7" i="1"/>
  <c r="K2" i="1"/>
  <c r="L2" i="1"/>
  <c r="L1" i="1"/>
  <c r="L33" i="1" s="1"/>
  <c r="L17" i="1" s="1"/>
  <c r="L49" i="1" s="1"/>
  <c r="K1" i="1"/>
  <c r="K33" i="1" s="1"/>
  <c r="K17" i="1" s="1"/>
  <c r="K49" i="1" s="1"/>
  <c r="I2" i="1"/>
  <c r="J1" i="1"/>
  <c r="J33" i="1" s="1"/>
  <c r="J17" i="1" s="1"/>
  <c r="J49" i="1" s="1"/>
  <c r="I1" i="1"/>
  <c r="I33" i="1" s="1"/>
  <c r="I17" i="1" s="1"/>
  <c r="I49" i="1" s="1"/>
  <c r="K41" i="1" l="1"/>
  <c r="K42" i="1" s="1"/>
  <c r="K25" i="1"/>
  <c r="K26" i="1" s="1"/>
  <c r="L41" i="1"/>
  <c r="L42" i="1" s="1"/>
  <c r="K57" i="1"/>
  <c r="K58" i="1" s="1"/>
  <c r="L57" i="1"/>
  <c r="L58" i="1" s="1"/>
  <c r="L25" i="1"/>
  <c r="L26" i="1" s="1"/>
  <c r="K9" i="1"/>
  <c r="K10" i="1" s="1"/>
  <c r="L9" i="1"/>
  <c r="L10" i="1" s="1"/>
</calcChain>
</file>

<file path=xl/sharedStrings.xml><?xml version="1.0" encoding="utf-8"?>
<sst xmlns="http://schemas.openxmlformats.org/spreadsheetml/2006/main" count="15" uniqueCount="9">
  <si>
    <t>Year</t>
  </si>
  <si>
    <t>residential_units</t>
  </si>
  <si>
    <t>job_spaces</t>
  </si>
  <si>
    <t>2050/2019</t>
  </si>
  <si>
    <t>Annual Growth Rate</t>
  </si>
  <si>
    <t>county_id</t>
  </si>
  <si>
    <t>year_built</t>
  </si>
  <si>
    <t>building_id</t>
  </si>
  <si>
    <t>run 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</si>
</sst>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1" applyNumberFormat="1" applyFont="1" applyBorder="1"/>
    <xf numFmtId="165" fontId="0" fillId="0" borderId="10" xfId="1" applyNumberFormat="1" applyFont="1" applyBorder="1"/>
    <xf numFmtId="166" fontId="0" fillId="0" borderId="10" xfId="43" applyNumberFormat="1" applyFont="1" applyBorder="1"/>
    <xf numFmtId="0" fontId="0" fillId="0" borderId="11" xfId="0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Weber County Dwellling</a:t>
            </a:r>
            <a:r>
              <a:rPr lang="en-US" sz="1200" baseline="0"/>
              <a:t> Units / Job Spaces Growth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DU_JSbyPolicyAreaNameYear_2442!$L$1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DU_JSbyPolicyAreaNameYear_2442!$L$2:$L$7</c:f>
              <c:numCache>
                <c:formatCode>_(* #,##0_);_(* \(#,##0\);_(* "-"??_);_(@_)</c:formatCode>
                <c:ptCount val="6"/>
                <c:pt idx="0">
                  <c:v>139721</c:v>
                </c:pt>
                <c:pt idx="1">
                  <c:v>140266</c:v>
                </c:pt>
                <c:pt idx="2">
                  <c:v>149470</c:v>
                </c:pt>
                <c:pt idx="3">
                  <c:v>155916</c:v>
                </c:pt>
                <c:pt idx="4">
                  <c:v>165088</c:v>
                </c:pt>
                <c:pt idx="5">
                  <c:v>176718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C-4A00-AD4D-3E4ED4922533}"/>
            </c:ext>
          </c:extLst>
        </c:ser>
        <c:ser>
          <c:idx val="1"/>
          <c:order val="1"/>
          <c:tx>
            <c:strRef>
              <c:f>DU_JSbyPolicyAreaNameYear_2442!$K$1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DU_JSbyPolicyAreaNameYear_2442!$K$2:$K$7</c:f>
              <c:numCache>
                <c:formatCode>_(* #,##0_);_(* \(#,##0\);_(* "-"??_);_(@_)</c:formatCode>
                <c:ptCount val="6"/>
                <c:pt idx="0">
                  <c:v>92595</c:v>
                </c:pt>
                <c:pt idx="1">
                  <c:v>93520</c:v>
                </c:pt>
                <c:pt idx="2">
                  <c:v>101541</c:v>
                </c:pt>
                <c:pt idx="3">
                  <c:v>110937</c:v>
                </c:pt>
                <c:pt idx="4">
                  <c:v>131002</c:v>
                </c:pt>
                <c:pt idx="5">
                  <c:v>152103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1C-4A00-AD4D-3E4ED4922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Salt Lake County Dwellling</a:t>
            </a:r>
            <a:r>
              <a:rPr lang="en-US" sz="1200" baseline="0"/>
              <a:t> Units / Job Spaces Growth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DU_JSbyPolicyAreaNameYear_2442!$L$17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DU_JSbyPolicyAreaNameYear_2442!$L$18:$L$23</c:f>
              <c:numCache>
                <c:formatCode>_(* #,##0_);_(* \(#,##0\);_(* "-"??_);_(@_)</c:formatCode>
                <c:ptCount val="6"/>
                <c:pt idx="0">
                  <c:v>875299</c:v>
                </c:pt>
                <c:pt idx="1">
                  <c:v>915412</c:v>
                </c:pt>
                <c:pt idx="2">
                  <c:v>1047786</c:v>
                </c:pt>
                <c:pt idx="3">
                  <c:v>1118876</c:v>
                </c:pt>
                <c:pt idx="4">
                  <c:v>1229510</c:v>
                </c:pt>
                <c:pt idx="5">
                  <c:v>1330094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C-4A00-AD4D-3E4ED4922533}"/>
            </c:ext>
          </c:extLst>
        </c:ser>
        <c:ser>
          <c:idx val="1"/>
          <c:order val="1"/>
          <c:tx>
            <c:strRef>
              <c:f>DU_JSbyPolicyAreaNameYear_2442!$K$17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DU_JSbyPolicyAreaNameYear_2442!$K$18:$K$23</c:f>
              <c:numCache>
                <c:formatCode>_(* #,##0_);_(* \(#,##0\);_(* "-"??_);_(@_)</c:formatCode>
                <c:ptCount val="6"/>
                <c:pt idx="0">
                  <c:v>429018</c:v>
                </c:pt>
                <c:pt idx="1">
                  <c:v>434970</c:v>
                </c:pt>
                <c:pt idx="2">
                  <c:v>470712</c:v>
                </c:pt>
                <c:pt idx="3">
                  <c:v>508947</c:v>
                </c:pt>
                <c:pt idx="4">
                  <c:v>593401</c:v>
                </c:pt>
                <c:pt idx="5">
                  <c:v>613225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1C-4A00-AD4D-3E4ED4922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Davis County Dwellling</a:t>
            </a:r>
            <a:r>
              <a:rPr lang="en-US" sz="1200" baseline="0"/>
              <a:t> Units / Job Spaces Growth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DU_JSbyPolicyAreaNameYear_2442!$L$17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DU_JSbyPolicyAreaNameYear_2442!$L$18:$L$23</c:f>
              <c:numCache>
                <c:formatCode>_(* #,##0_);_(* \(#,##0\);_(* "-"??_);_(@_)</c:formatCode>
                <c:ptCount val="6"/>
                <c:pt idx="0">
                  <c:v>875299</c:v>
                </c:pt>
                <c:pt idx="1">
                  <c:v>915412</c:v>
                </c:pt>
                <c:pt idx="2">
                  <c:v>1047786</c:v>
                </c:pt>
                <c:pt idx="3">
                  <c:v>1118876</c:v>
                </c:pt>
                <c:pt idx="4">
                  <c:v>1229510</c:v>
                </c:pt>
                <c:pt idx="5">
                  <c:v>1330094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97-4DEB-B33B-9BA79024216A}"/>
            </c:ext>
          </c:extLst>
        </c:ser>
        <c:ser>
          <c:idx val="1"/>
          <c:order val="1"/>
          <c:tx>
            <c:strRef>
              <c:f>DU_JSbyPolicyAreaNameYear_2442!$K$17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DU_JSbyPolicyAreaNameYear_2442!$K$18:$K$23</c:f>
              <c:numCache>
                <c:formatCode>_(* #,##0_);_(* \(#,##0\);_(* "-"??_);_(@_)</c:formatCode>
                <c:ptCount val="6"/>
                <c:pt idx="0">
                  <c:v>429018</c:v>
                </c:pt>
                <c:pt idx="1">
                  <c:v>434970</c:v>
                </c:pt>
                <c:pt idx="2">
                  <c:v>470712</c:v>
                </c:pt>
                <c:pt idx="3">
                  <c:v>508947</c:v>
                </c:pt>
                <c:pt idx="4">
                  <c:v>593401</c:v>
                </c:pt>
                <c:pt idx="5">
                  <c:v>613225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97-4DEB-B33B-9BA790242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Utah County Dwellling</a:t>
            </a:r>
            <a:r>
              <a:rPr lang="en-US" sz="1200" baseline="0"/>
              <a:t> Units / Job Spaces Growth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DU_JSbyPolicyAreaNameYear_2442!$L$17</c:f>
              <c:strCache>
                <c:ptCount val="1"/>
                <c:pt idx="0">
                  <c:v>job_spaces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DU_JSbyPolicyAreaNameYear_2442!$L$18:$L$23</c:f>
              <c:numCache>
                <c:formatCode>_(* #,##0_);_(* \(#,##0\);_(* "-"??_);_(@_)</c:formatCode>
                <c:ptCount val="6"/>
                <c:pt idx="0">
                  <c:v>875299</c:v>
                </c:pt>
                <c:pt idx="1">
                  <c:v>915412</c:v>
                </c:pt>
                <c:pt idx="2">
                  <c:v>1047786</c:v>
                </c:pt>
                <c:pt idx="3">
                  <c:v>1118876</c:v>
                </c:pt>
                <c:pt idx="4">
                  <c:v>1229510</c:v>
                </c:pt>
                <c:pt idx="5">
                  <c:v>1330094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20-4FF6-9606-F64CA9996A9C}"/>
            </c:ext>
          </c:extLst>
        </c:ser>
        <c:ser>
          <c:idx val="1"/>
          <c:order val="1"/>
          <c:tx>
            <c:strRef>
              <c:f>DU_JSbyPolicyAreaNameYear_2442!$K$17</c:f>
              <c:strCache>
                <c:ptCount val="1"/>
                <c:pt idx="0">
                  <c:v>residential_units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DU_JSbyPolicyAreaNameYear_2442!$I$2:$I$7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xVal>
          <c:yVal>
            <c:numRef>
              <c:f>DU_JSbyPolicyAreaNameYear_2442!$K$18:$K$23</c:f>
              <c:numCache>
                <c:formatCode>_(* #,##0_);_(* \(#,##0\);_(* "-"??_);_(@_)</c:formatCode>
                <c:ptCount val="6"/>
                <c:pt idx="0">
                  <c:v>429018</c:v>
                </c:pt>
                <c:pt idx="1">
                  <c:v>434970</c:v>
                </c:pt>
                <c:pt idx="2">
                  <c:v>470712</c:v>
                </c:pt>
                <c:pt idx="3">
                  <c:v>508947</c:v>
                </c:pt>
                <c:pt idx="4">
                  <c:v>593401</c:v>
                </c:pt>
                <c:pt idx="5">
                  <c:v>613225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20-4FF6-9606-F64CA9996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200991"/>
        <c:axId val="1725201823"/>
      </c:scatterChart>
      <c:valAx>
        <c:axId val="172520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1823"/>
        <c:crosses val="autoZero"/>
        <c:crossBetween val="midCat"/>
      </c:valAx>
      <c:valAx>
        <c:axId val="172520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104774</xdr:colOff>
      <xdr:row>0</xdr:row>
      <xdr:rowOff>38099</xdr:rowOff>
    </xdr:from>
    <xdr:to>
      <xdr:col>15</xdr:col>
      <xdr:colOff>923925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A3B99E-B6AF-3BEA-CC95-F6212F397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114299</xdr:colOff>
      <xdr:row>15</xdr:row>
      <xdr:rowOff>38099</xdr:rowOff>
    </xdr:from>
    <xdr:to>
      <xdr:col>15</xdr:col>
      <xdr:colOff>933450</xdr:colOff>
      <xdr:row>29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33D176-B2CB-18B2-9C57-CEEF2F05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142875</xdr:colOff>
      <xdr:row>31</xdr:row>
      <xdr:rowOff>57150</xdr:rowOff>
    </xdr:from>
    <xdr:to>
      <xdr:col>15</xdr:col>
      <xdr:colOff>962026</xdr:colOff>
      <xdr:row>45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F963E8-B240-4859-B369-90C96C700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142875</xdr:colOff>
      <xdr:row>47</xdr:row>
      <xdr:rowOff>57150</xdr:rowOff>
    </xdr:from>
    <xdr:to>
      <xdr:col>15</xdr:col>
      <xdr:colOff>962026</xdr:colOff>
      <xdr:row>61</xdr:row>
      <xdr:rowOff>133351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074675-705A-438F-96E3-49D447513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21" workbookViewId="0">
      <selection activeCell="B2" sqref="B2:G25"/>
    </sheetView>
  </sheetViews>
  <sheetFormatPr defaultRowHeight="15" x14ac:dyDescent="0.25"/>
  <cols>
    <col min="8" max="8" width="16.140625" customWidth="1"/>
    <col min="9" max="9" width="5" bestFit="1" customWidth="1"/>
    <col min="10" max="10" width="19" bestFit="1" customWidth="1"/>
    <col min="11" max="11" width="16.140625" bestFit="1" customWidth="1"/>
    <col min="12" max="12" width="10.7109375" bestFit="1" customWidth="1"/>
    <col min="13" max="13" width="32.28515625" customWidth="1"/>
    <col min="14" max="14" width="5" bestFit="1" customWidth="1"/>
    <col min="15" max="15" width="19" bestFit="1" customWidth="1"/>
    <col min="16" max="16" width="16.140625" bestFit="1" customWidth="1"/>
    <col min="17" max="17" width="10.7109375" bestFit="1" customWidth="1"/>
    <col min="19" max="19" width="5" bestFit="1" customWidth="1"/>
    <col min="20" max="20" width="27.28515625" bestFit="1" customWidth="1"/>
    <col min="21" max="21" width="16.140625" bestFit="1" customWidth="1"/>
    <col min="22" max="22" width="10.7109375" bestFit="1" customWidth="1"/>
  </cols>
  <sheetData>
    <row r="1" spans="1:12" x14ac:dyDescent="0.25">
      <c r="B1" t="s">
        <v>0</v>
      </c>
      <c r="C1" t="s">
        <v>5</v>
      </c>
      <c r="D1" t="s">
        <v>2</v>
      </c>
      <c r="E1" t="s">
        <v>7</v>
      </c>
      <c r="F1" t="s">
        <v>6</v>
      </c>
      <c r="G1" t="s">
        <v>1</v>
      </c>
      <c r="H1" t="s">
        <v>8</v>
      </c>
      <c r="I1" s="1" t="str">
        <f>B1</f>
        <v>Year</v>
      </c>
      <c r="J1" s="1" t="str">
        <f t="shared" ref="J1" si="0">C1</f>
        <v>county_id</v>
      </c>
      <c r="K1" s="1" t="str">
        <f>G1</f>
        <v>residential_units</v>
      </c>
      <c r="L1" s="1" t="str">
        <f>D1</f>
        <v>job_spaces</v>
      </c>
    </row>
    <row r="2" spans="1:12" x14ac:dyDescent="0.25">
      <c r="A2">
        <v>0</v>
      </c>
      <c r="B2">
        <v>2019</v>
      </c>
      <c r="C2">
        <v>11</v>
      </c>
      <c r="D2">
        <v>178228</v>
      </c>
      <c r="E2">
        <v>10020579328</v>
      </c>
      <c r="F2">
        <v>174700556</v>
      </c>
      <c r="G2">
        <v>118832</v>
      </c>
      <c r="I2" s="1">
        <f>B20</f>
        <v>2019</v>
      </c>
      <c r="J2" s="1">
        <f>C20</f>
        <v>57</v>
      </c>
      <c r="K2" s="2">
        <f>G20</f>
        <v>92595</v>
      </c>
      <c r="L2" s="2">
        <f>D20</f>
        <v>139721</v>
      </c>
    </row>
    <row r="3" spans="1:12" x14ac:dyDescent="0.25">
      <c r="A3">
        <v>4</v>
      </c>
      <c r="B3">
        <v>2020</v>
      </c>
      <c r="C3">
        <v>11</v>
      </c>
      <c r="D3">
        <v>184104</v>
      </c>
      <c r="E3">
        <v>10127708803</v>
      </c>
      <c r="F3">
        <v>174911533</v>
      </c>
      <c r="G3">
        <v>119954</v>
      </c>
      <c r="I3" s="1">
        <f t="shared" ref="I3:J7" si="1">B21</f>
        <v>2020</v>
      </c>
      <c r="J3" s="1">
        <f t="shared" si="1"/>
        <v>57</v>
      </c>
      <c r="K3" s="2">
        <f t="shared" ref="K3:K7" si="2">G21</f>
        <v>93520</v>
      </c>
      <c r="L3" s="2">
        <f t="shared" ref="L3:L7" si="3">D21</f>
        <v>140266</v>
      </c>
    </row>
    <row r="4" spans="1:12" x14ac:dyDescent="0.25">
      <c r="A4">
        <v>8</v>
      </c>
      <c r="B4">
        <v>2025</v>
      </c>
      <c r="C4">
        <v>11</v>
      </c>
      <c r="D4">
        <v>207855</v>
      </c>
      <c r="E4">
        <v>11055002896</v>
      </c>
      <c r="F4">
        <v>176544504</v>
      </c>
      <c r="G4">
        <v>132514</v>
      </c>
      <c r="I4" s="1">
        <f t="shared" si="1"/>
        <v>2025</v>
      </c>
      <c r="J4" s="1">
        <f t="shared" si="1"/>
        <v>57</v>
      </c>
      <c r="K4" s="2">
        <f t="shared" si="2"/>
        <v>101541</v>
      </c>
      <c r="L4" s="2">
        <f t="shared" si="3"/>
        <v>149470</v>
      </c>
    </row>
    <row r="5" spans="1:12" x14ac:dyDescent="0.25">
      <c r="A5">
        <v>12</v>
      </c>
      <c r="B5">
        <v>2030</v>
      </c>
      <c r="C5">
        <v>11</v>
      </c>
      <c r="D5">
        <v>214846</v>
      </c>
      <c r="E5">
        <v>12219572191</v>
      </c>
      <c r="F5">
        <v>178204101</v>
      </c>
      <c r="G5">
        <v>147302</v>
      </c>
      <c r="I5" s="1">
        <f t="shared" si="1"/>
        <v>2030</v>
      </c>
      <c r="J5" s="1">
        <f t="shared" si="1"/>
        <v>57</v>
      </c>
      <c r="K5" s="2">
        <f t="shared" si="2"/>
        <v>110937</v>
      </c>
      <c r="L5" s="2">
        <f t="shared" si="3"/>
        <v>155916</v>
      </c>
    </row>
    <row r="6" spans="1:12" x14ac:dyDescent="0.25">
      <c r="A6">
        <v>16</v>
      </c>
      <c r="B6">
        <v>2040</v>
      </c>
      <c r="C6">
        <v>11</v>
      </c>
      <c r="D6">
        <v>226825</v>
      </c>
      <c r="E6">
        <v>16070092449</v>
      </c>
      <c r="F6">
        <v>181973402</v>
      </c>
      <c r="G6">
        <v>180803</v>
      </c>
      <c r="I6" s="1">
        <f t="shared" si="1"/>
        <v>2040</v>
      </c>
      <c r="J6" s="1">
        <f t="shared" si="1"/>
        <v>57</v>
      </c>
      <c r="K6" s="2">
        <f t="shared" si="2"/>
        <v>131002</v>
      </c>
      <c r="L6" s="2">
        <f t="shared" si="3"/>
        <v>165088</v>
      </c>
    </row>
    <row r="7" spans="1:12" x14ac:dyDescent="0.25">
      <c r="A7">
        <v>20</v>
      </c>
      <c r="B7">
        <v>2050</v>
      </c>
      <c r="C7">
        <v>11</v>
      </c>
      <c r="D7">
        <v>247853</v>
      </c>
      <c r="E7">
        <v>22037654487</v>
      </c>
      <c r="F7">
        <v>185817967</v>
      </c>
      <c r="G7">
        <v>212129</v>
      </c>
      <c r="I7" s="1">
        <f t="shared" si="1"/>
        <v>2050</v>
      </c>
      <c r="J7" s="1">
        <f t="shared" si="1"/>
        <v>57</v>
      </c>
      <c r="K7" s="2">
        <f t="shared" si="2"/>
        <v>152103</v>
      </c>
      <c r="L7" s="2">
        <f t="shared" si="3"/>
        <v>176718</v>
      </c>
    </row>
    <row r="8" spans="1:12" x14ac:dyDescent="0.25">
      <c r="A8">
        <v>1</v>
      </c>
      <c r="B8">
        <v>2019</v>
      </c>
      <c r="C8">
        <v>35</v>
      </c>
      <c r="D8">
        <v>875299</v>
      </c>
      <c r="E8">
        <v>83355791858</v>
      </c>
      <c r="F8">
        <v>534479084</v>
      </c>
      <c r="G8">
        <v>429018</v>
      </c>
      <c r="J8" s="5" t="str">
        <f>H1</f>
        <v>run 2615</v>
      </c>
    </row>
    <row r="9" spans="1:12" x14ac:dyDescent="0.25">
      <c r="A9">
        <v>5</v>
      </c>
      <c r="B9">
        <v>2020</v>
      </c>
      <c r="C9">
        <v>35</v>
      </c>
      <c r="D9">
        <v>915412</v>
      </c>
      <c r="E9">
        <v>83969263108</v>
      </c>
      <c r="F9">
        <v>535590095</v>
      </c>
      <c r="G9">
        <v>434970</v>
      </c>
      <c r="J9" s="1" t="s">
        <v>3</v>
      </c>
      <c r="K9" s="3">
        <f>K7/K2</f>
        <v>1.6426696905880447</v>
      </c>
      <c r="L9" s="3">
        <f>L7/L2</f>
        <v>1.2647919782996113</v>
      </c>
    </row>
    <row r="10" spans="1:12" x14ac:dyDescent="0.25">
      <c r="A10">
        <v>9</v>
      </c>
      <c r="B10">
        <v>2025</v>
      </c>
      <c r="C10">
        <v>35</v>
      </c>
      <c r="D10">
        <v>1047786</v>
      </c>
      <c r="E10">
        <v>87674316155</v>
      </c>
      <c r="F10">
        <v>541800233</v>
      </c>
      <c r="G10">
        <v>470712</v>
      </c>
      <c r="J10" s="1" t="s">
        <v>4</v>
      </c>
      <c r="K10" s="4">
        <f>POWER(K9,1/31)-1</f>
        <v>1.6139265603572372E-2</v>
      </c>
      <c r="L10" s="4">
        <f>POWER(L9,1/31)-1</f>
        <v>7.6064497735301995E-3</v>
      </c>
    </row>
    <row r="11" spans="1:12" x14ac:dyDescent="0.25">
      <c r="A11">
        <v>13</v>
      </c>
      <c r="B11">
        <v>2030</v>
      </c>
      <c r="C11">
        <v>35</v>
      </c>
      <c r="D11">
        <v>1118876</v>
      </c>
      <c r="E11">
        <v>91267609525</v>
      </c>
      <c r="F11">
        <v>547469135</v>
      </c>
      <c r="G11">
        <v>508947</v>
      </c>
    </row>
    <row r="12" spans="1:12" x14ac:dyDescent="0.25">
      <c r="A12">
        <v>17</v>
      </c>
      <c r="B12">
        <v>2040</v>
      </c>
      <c r="C12">
        <v>35</v>
      </c>
      <c r="D12">
        <v>1229510</v>
      </c>
      <c r="E12">
        <v>102610730319</v>
      </c>
      <c r="F12">
        <v>559545236</v>
      </c>
      <c r="G12">
        <v>593401</v>
      </c>
    </row>
    <row r="13" spans="1:12" x14ac:dyDescent="0.25">
      <c r="A13">
        <v>21</v>
      </c>
      <c r="B13">
        <v>2050</v>
      </c>
      <c r="C13">
        <v>35</v>
      </c>
      <c r="D13">
        <v>1330094</v>
      </c>
      <c r="E13">
        <v>106513616087</v>
      </c>
      <c r="F13">
        <v>561359587</v>
      </c>
      <c r="G13">
        <v>613225</v>
      </c>
    </row>
    <row r="14" spans="1:12" x14ac:dyDescent="0.25">
      <c r="A14">
        <v>2</v>
      </c>
      <c r="B14">
        <v>2019</v>
      </c>
      <c r="C14">
        <v>49</v>
      </c>
      <c r="D14">
        <v>324900</v>
      </c>
      <c r="E14">
        <v>79520815557</v>
      </c>
      <c r="F14">
        <v>283641382</v>
      </c>
      <c r="G14">
        <v>192008</v>
      </c>
    </row>
    <row r="15" spans="1:12" x14ac:dyDescent="0.25">
      <c r="A15">
        <v>6</v>
      </c>
      <c r="B15">
        <v>2020</v>
      </c>
      <c r="C15">
        <v>49</v>
      </c>
      <c r="D15">
        <v>334068</v>
      </c>
      <c r="E15">
        <v>80366368076</v>
      </c>
      <c r="F15">
        <v>285830458</v>
      </c>
      <c r="G15">
        <v>198037</v>
      </c>
    </row>
    <row r="16" spans="1:12" x14ac:dyDescent="0.25">
      <c r="A16">
        <v>10</v>
      </c>
      <c r="B16">
        <v>2025</v>
      </c>
      <c r="C16">
        <v>49</v>
      </c>
      <c r="D16">
        <v>400229</v>
      </c>
      <c r="E16">
        <v>86812354477</v>
      </c>
      <c r="F16">
        <v>302409987</v>
      </c>
      <c r="G16">
        <v>237253</v>
      </c>
    </row>
    <row r="17" spans="1:12" x14ac:dyDescent="0.25">
      <c r="A17">
        <v>14</v>
      </c>
      <c r="B17">
        <v>2030</v>
      </c>
      <c r="C17">
        <v>49</v>
      </c>
      <c r="D17">
        <v>434677</v>
      </c>
      <c r="E17">
        <v>90628855599</v>
      </c>
      <c r="F17">
        <v>311880748</v>
      </c>
      <c r="G17">
        <v>276488</v>
      </c>
      <c r="I17" s="1" t="str">
        <f>I33</f>
        <v>Year</v>
      </c>
      <c r="J17" s="1" t="str">
        <f>J33</f>
        <v>county_id</v>
      </c>
      <c r="K17" s="1" t="str">
        <f>K33</f>
        <v>residential_units</v>
      </c>
      <c r="L17" s="1" t="str">
        <f>L33</f>
        <v>job_spaces</v>
      </c>
    </row>
    <row r="18" spans="1:12" x14ac:dyDescent="0.25">
      <c r="A18">
        <v>18</v>
      </c>
      <c r="B18">
        <v>2040</v>
      </c>
      <c r="C18">
        <v>49</v>
      </c>
      <c r="D18">
        <v>495310</v>
      </c>
      <c r="E18">
        <v>97401970542</v>
      </c>
      <c r="F18">
        <v>327927747</v>
      </c>
      <c r="G18">
        <v>351376</v>
      </c>
      <c r="I18" s="1">
        <f>B8</f>
        <v>2019</v>
      </c>
      <c r="J18" s="1">
        <f>C8</f>
        <v>35</v>
      </c>
      <c r="K18" s="2">
        <f>G8</f>
        <v>429018</v>
      </c>
      <c r="L18" s="2">
        <f>D8</f>
        <v>875299</v>
      </c>
    </row>
    <row r="19" spans="1:12" x14ac:dyDescent="0.25">
      <c r="A19">
        <v>22</v>
      </c>
      <c r="B19">
        <v>2050</v>
      </c>
      <c r="C19">
        <v>49</v>
      </c>
      <c r="D19">
        <v>573750</v>
      </c>
      <c r="E19">
        <v>103939769519</v>
      </c>
      <c r="F19">
        <v>342627917</v>
      </c>
      <c r="G19">
        <v>426414</v>
      </c>
      <c r="I19" s="1">
        <f t="shared" ref="I19:J23" si="4">B9</f>
        <v>2020</v>
      </c>
      <c r="J19" s="1">
        <f t="shared" si="4"/>
        <v>35</v>
      </c>
      <c r="K19" s="2">
        <f t="shared" ref="K19:K23" si="5">G9</f>
        <v>434970</v>
      </c>
      <c r="L19" s="2">
        <f t="shared" ref="L19:L23" si="6">D9</f>
        <v>915412</v>
      </c>
    </row>
    <row r="20" spans="1:12" x14ac:dyDescent="0.25">
      <c r="A20">
        <v>3</v>
      </c>
      <c r="B20">
        <v>2019</v>
      </c>
      <c r="C20">
        <v>57</v>
      </c>
      <c r="D20">
        <v>139721</v>
      </c>
      <c r="E20">
        <v>12224476362</v>
      </c>
      <c r="F20">
        <v>134767002</v>
      </c>
      <c r="G20">
        <v>92595</v>
      </c>
      <c r="I20" s="1">
        <f t="shared" si="4"/>
        <v>2025</v>
      </c>
      <c r="J20" s="1">
        <f t="shared" si="4"/>
        <v>35</v>
      </c>
      <c r="K20" s="2">
        <f t="shared" si="5"/>
        <v>470712</v>
      </c>
      <c r="L20" s="2">
        <f t="shared" si="6"/>
        <v>1047786</v>
      </c>
    </row>
    <row r="21" spans="1:12" x14ac:dyDescent="0.25">
      <c r="A21">
        <v>7</v>
      </c>
      <c r="B21">
        <v>2020</v>
      </c>
      <c r="C21">
        <v>57</v>
      </c>
      <c r="D21">
        <v>140266</v>
      </c>
      <c r="E21">
        <v>12286078738</v>
      </c>
      <c r="F21">
        <v>134899986</v>
      </c>
      <c r="G21">
        <v>93520</v>
      </c>
      <c r="I21" s="1">
        <f t="shared" si="4"/>
        <v>2030</v>
      </c>
      <c r="J21" s="1">
        <f t="shared" si="4"/>
        <v>35</v>
      </c>
      <c r="K21" s="2">
        <f t="shared" si="5"/>
        <v>508947</v>
      </c>
      <c r="L21" s="2">
        <f t="shared" si="6"/>
        <v>1118876</v>
      </c>
    </row>
    <row r="22" spans="1:12" x14ac:dyDescent="0.25">
      <c r="A22">
        <v>11</v>
      </c>
      <c r="B22">
        <v>2025</v>
      </c>
      <c r="C22">
        <v>57</v>
      </c>
      <c r="D22">
        <v>149470</v>
      </c>
      <c r="E22">
        <v>13062670166</v>
      </c>
      <c r="F22">
        <v>136450743</v>
      </c>
      <c r="G22">
        <v>101541</v>
      </c>
      <c r="I22" s="1">
        <f t="shared" si="4"/>
        <v>2040</v>
      </c>
      <c r="J22" s="1">
        <f t="shared" si="4"/>
        <v>35</v>
      </c>
      <c r="K22" s="2">
        <f t="shared" si="5"/>
        <v>593401</v>
      </c>
      <c r="L22" s="2">
        <f t="shared" si="6"/>
        <v>1229510</v>
      </c>
    </row>
    <row r="23" spans="1:12" x14ac:dyDescent="0.25">
      <c r="A23">
        <v>15</v>
      </c>
      <c r="B23">
        <v>2030</v>
      </c>
      <c r="C23">
        <v>57</v>
      </c>
      <c r="D23">
        <v>155916</v>
      </c>
      <c r="E23">
        <v>13807571931</v>
      </c>
      <c r="F23">
        <v>137822454</v>
      </c>
      <c r="G23">
        <v>110937</v>
      </c>
      <c r="I23" s="1">
        <f t="shared" si="4"/>
        <v>2050</v>
      </c>
      <c r="J23" s="1">
        <f t="shared" si="4"/>
        <v>35</v>
      </c>
      <c r="K23" s="2">
        <f t="shared" si="5"/>
        <v>613225</v>
      </c>
      <c r="L23" s="2">
        <f t="shared" si="6"/>
        <v>1330094</v>
      </c>
    </row>
    <row r="24" spans="1:12" x14ac:dyDescent="0.25">
      <c r="A24">
        <v>19</v>
      </c>
      <c r="B24">
        <v>2040</v>
      </c>
      <c r="C24">
        <v>57</v>
      </c>
      <c r="D24">
        <v>165088</v>
      </c>
      <c r="E24">
        <v>15666826911</v>
      </c>
      <c r="F24">
        <v>140838230</v>
      </c>
      <c r="G24">
        <v>131002</v>
      </c>
      <c r="J24" t="str">
        <f>H1</f>
        <v>run 2615</v>
      </c>
    </row>
    <row r="25" spans="1:12" x14ac:dyDescent="0.25">
      <c r="A25">
        <v>23</v>
      </c>
      <c r="B25">
        <v>2050</v>
      </c>
      <c r="C25">
        <v>57</v>
      </c>
      <c r="D25">
        <v>176718</v>
      </c>
      <c r="E25">
        <v>17823943833</v>
      </c>
      <c r="F25">
        <v>143735583</v>
      </c>
      <c r="G25">
        <v>152103</v>
      </c>
      <c r="J25" s="1" t="s">
        <v>3</v>
      </c>
      <c r="K25" s="3">
        <f>K23/K18</f>
        <v>1.4293689309073279</v>
      </c>
      <c r="L25" s="3">
        <f>L23/L18</f>
        <v>1.5195881635875284</v>
      </c>
    </row>
    <row r="26" spans="1:12" x14ac:dyDescent="0.25">
      <c r="J26" s="1" t="s">
        <v>4</v>
      </c>
      <c r="K26" s="4">
        <f>POWER(K25,1/31)-1</f>
        <v>1.1590299441631036E-2</v>
      </c>
      <c r="L26" s="4">
        <f>POWER(L25,1/31)-1</f>
        <v>1.3589553511942798E-2</v>
      </c>
    </row>
    <row r="33" spans="9:12" x14ac:dyDescent="0.25">
      <c r="I33" s="1" t="str">
        <f>I1</f>
        <v>Year</v>
      </c>
      <c r="J33" s="1" t="str">
        <f>J1</f>
        <v>county_id</v>
      </c>
      <c r="K33" s="1" t="str">
        <f>K1</f>
        <v>residential_units</v>
      </c>
      <c r="L33" s="1" t="str">
        <f>L1</f>
        <v>job_spaces</v>
      </c>
    </row>
    <row r="34" spans="9:12" x14ac:dyDescent="0.25">
      <c r="I34" s="1">
        <f>B2</f>
        <v>2019</v>
      </c>
      <c r="J34" s="1">
        <f>C2</f>
        <v>11</v>
      </c>
      <c r="K34" s="2">
        <f>G2</f>
        <v>118832</v>
      </c>
      <c r="L34" s="2">
        <f>D2</f>
        <v>178228</v>
      </c>
    </row>
    <row r="35" spans="9:12" x14ac:dyDescent="0.25">
      <c r="I35" s="1">
        <f t="shared" ref="I35:J35" si="7">B3</f>
        <v>2020</v>
      </c>
      <c r="J35" s="1">
        <f t="shared" si="7"/>
        <v>11</v>
      </c>
      <c r="K35" s="2">
        <f t="shared" ref="K35:K39" si="8">G3</f>
        <v>119954</v>
      </c>
      <c r="L35" s="2">
        <f t="shared" ref="L35:L39" si="9">D3</f>
        <v>184104</v>
      </c>
    </row>
    <row r="36" spans="9:12" x14ac:dyDescent="0.25">
      <c r="I36" s="1">
        <f t="shared" ref="I36:J36" si="10">B4</f>
        <v>2025</v>
      </c>
      <c r="J36" s="1">
        <f t="shared" si="10"/>
        <v>11</v>
      </c>
      <c r="K36" s="2">
        <f t="shared" si="8"/>
        <v>132514</v>
      </c>
      <c r="L36" s="2">
        <f t="shared" si="9"/>
        <v>207855</v>
      </c>
    </row>
    <row r="37" spans="9:12" x14ac:dyDescent="0.25">
      <c r="I37" s="1">
        <f t="shared" ref="I37:J37" si="11">B5</f>
        <v>2030</v>
      </c>
      <c r="J37" s="1">
        <f t="shared" si="11"/>
        <v>11</v>
      </c>
      <c r="K37" s="2">
        <f t="shared" si="8"/>
        <v>147302</v>
      </c>
      <c r="L37" s="2">
        <f t="shared" si="9"/>
        <v>214846</v>
      </c>
    </row>
    <row r="38" spans="9:12" x14ac:dyDescent="0.25">
      <c r="I38" s="1">
        <f t="shared" ref="I38:J38" si="12">B6</f>
        <v>2040</v>
      </c>
      <c r="J38" s="1">
        <f t="shared" si="12"/>
        <v>11</v>
      </c>
      <c r="K38" s="2">
        <f t="shared" si="8"/>
        <v>180803</v>
      </c>
      <c r="L38" s="2">
        <f t="shared" si="9"/>
        <v>226825</v>
      </c>
    </row>
    <row r="39" spans="9:12" x14ac:dyDescent="0.25">
      <c r="I39" s="1">
        <f t="shared" ref="I39:J39" si="13">B7</f>
        <v>2050</v>
      </c>
      <c r="J39" s="1">
        <f t="shared" si="13"/>
        <v>11</v>
      </c>
      <c r="K39" s="2">
        <f t="shared" si="8"/>
        <v>212129</v>
      </c>
      <c r="L39" s="2">
        <f t="shared" si="9"/>
        <v>247853</v>
      </c>
    </row>
    <row r="40" spans="9:12" x14ac:dyDescent="0.25">
      <c r="J40" t="str">
        <f>H1</f>
        <v>run 2615</v>
      </c>
    </row>
    <row r="41" spans="9:12" x14ac:dyDescent="0.25">
      <c r="J41" s="1" t="s">
        <v>3</v>
      </c>
      <c r="K41" s="3">
        <f>K39/K34</f>
        <v>1.7851168035545981</v>
      </c>
      <c r="L41" s="3">
        <f>L39/L34</f>
        <v>1.3906513005812779</v>
      </c>
    </row>
    <row r="42" spans="9:12" x14ac:dyDescent="0.25">
      <c r="J42" s="1" t="s">
        <v>4</v>
      </c>
      <c r="K42" s="4">
        <f>POWER(K41,1/31)-1</f>
        <v>1.8868835787059668E-2</v>
      </c>
      <c r="L42" s="4">
        <f>POWER(L41,1/31)-1</f>
        <v>1.069459557066299E-2</v>
      </c>
    </row>
    <row r="49" spans="9:12" x14ac:dyDescent="0.25">
      <c r="I49" s="1" t="str">
        <f>I17</f>
        <v>Year</v>
      </c>
      <c r="J49" s="1" t="str">
        <f>J17</f>
        <v>county_id</v>
      </c>
      <c r="K49" s="1" t="str">
        <f>K17</f>
        <v>residential_units</v>
      </c>
      <c r="L49" s="1" t="str">
        <f>L17</f>
        <v>job_spaces</v>
      </c>
    </row>
    <row r="50" spans="9:12" x14ac:dyDescent="0.25">
      <c r="I50" s="1">
        <f>B14</f>
        <v>2019</v>
      </c>
      <c r="J50" s="1">
        <f>C14</f>
        <v>49</v>
      </c>
      <c r="K50" s="2">
        <f>G14</f>
        <v>192008</v>
      </c>
      <c r="L50" s="2">
        <f>D14</f>
        <v>324900</v>
      </c>
    </row>
    <row r="51" spans="9:12" x14ac:dyDescent="0.25">
      <c r="I51" s="1">
        <f t="shared" ref="I51:J51" si="14">B15</f>
        <v>2020</v>
      </c>
      <c r="J51" s="1">
        <f t="shared" si="14"/>
        <v>49</v>
      </c>
      <c r="K51" s="2">
        <f t="shared" ref="K51:K55" si="15">G15</f>
        <v>198037</v>
      </c>
      <c r="L51" s="2">
        <f t="shared" ref="L51:L55" si="16">D15</f>
        <v>334068</v>
      </c>
    </row>
    <row r="52" spans="9:12" x14ac:dyDescent="0.25">
      <c r="I52" s="1">
        <f t="shared" ref="I52:J52" si="17">B16</f>
        <v>2025</v>
      </c>
      <c r="J52" s="1">
        <f t="shared" si="17"/>
        <v>49</v>
      </c>
      <c r="K52" s="2">
        <f t="shared" si="15"/>
        <v>237253</v>
      </c>
      <c r="L52" s="2">
        <f t="shared" si="16"/>
        <v>400229</v>
      </c>
    </row>
    <row r="53" spans="9:12" x14ac:dyDescent="0.25">
      <c r="I53" s="1">
        <f t="shared" ref="I53:J53" si="18">B17</f>
        <v>2030</v>
      </c>
      <c r="J53" s="1">
        <f t="shared" si="18"/>
        <v>49</v>
      </c>
      <c r="K53" s="2">
        <f t="shared" si="15"/>
        <v>276488</v>
      </c>
      <c r="L53" s="2">
        <f t="shared" si="16"/>
        <v>434677</v>
      </c>
    </row>
    <row r="54" spans="9:12" x14ac:dyDescent="0.25">
      <c r="I54" s="1">
        <f t="shared" ref="I54:J54" si="19">B18</f>
        <v>2040</v>
      </c>
      <c r="J54" s="1">
        <f t="shared" si="19"/>
        <v>49</v>
      </c>
      <c r="K54" s="2">
        <f t="shared" si="15"/>
        <v>351376</v>
      </c>
      <c r="L54" s="2">
        <f t="shared" si="16"/>
        <v>495310</v>
      </c>
    </row>
    <row r="55" spans="9:12" x14ac:dyDescent="0.25">
      <c r="I55" s="1">
        <f t="shared" ref="I55:J55" si="20">B19</f>
        <v>2050</v>
      </c>
      <c r="J55" s="1">
        <f t="shared" si="20"/>
        <v>49</v>
      </c>
      <c r="K55" s="2">
        <f t="shared" si="15"/>
        <v>426414</v>
      </c>
      <c r="L55" s="2">
        <f t="shared" si="16"/>
        <v>573750</v>
      </c>
    </row>
    <row r="56" spans="9:12" x14ac:dyDescent="0.25">
      <c r="J56" t="str">
        <f>H1</f>
        <v>run 2615</v>
      </c>
    </row>
    <row r="57" spans="9:12" x14ac:dyDescent="0.25">
      <c r="J57" s="1" t="s">
        <v>3</v>
      </c>
      <c r="K57" s="3">
        <f>K55/K50</f>
        <v>2.2208137160951629</v>
      </c>
      <c r="L57" s="3">
        <f>L55/L50</f>
        <v>1.7659279778393351</v>
      </c>
    </row>
    <row r="58" spans="9:12" x14ac:dyDescent="0.25">
      <c r="J58" s="1" t="s">
        <v>4</v>
      </c>
      <c r="K58" s="4">
        <f>POWER(K57,1/31)-1</f>
        <v>2.6071938966328867E-2</v>
      </c>
      <c r="L58" s="4">
        <f>POWER(L57,1/31)-1</f>
        <v>1.8513689437498426E-2</v>
      </c>
    </row>
  </sheetData>
  <sortState xmlns:xlrd2="http://schemas.microsoft.com/office/spreadsheetml/2017/richdata2" ref="B2:E1209">
    <sortCondition ref="C2:C120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DU_JSbyPolicyAreaNameYear_2442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</dc:creator>
  <cp:lastModifiedBy>Josh Reynolds</cp:lastModifiedBy>
  <dcterms:created xsi:type="dcterms:W3CDTF">2022-09-01T17:39:39Z</dcterms:created>
  <dcterms:modified xsi:type="dcterms:W3CDTF">2022-09-16T20:45:18Z</dcterms:modified>
</cp:coreProperties>
</file>